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ый" sheetId="1" r:id="rId1"/>
    <sheet name="цены" sheetId="2" r:id="rId2"/>
    <sheet name="характеристики" sheetId="3" r:id="rId3"/>
    <sheet name="инвестиции" sheetId="4" r:id="rId4"/>
    <sheet name="доступ" sheetId="5" r:id="rId5"/>
    <sheet name="показатели" sheetId="6" r:id="rId6"/>
    <sheet name="Лист3" sheetId="7" r:id="rId7"/>
  </sheets>
  <externalReferences>
    <externalReference r:id="rId10"/>
  </externalReferences>
  <definedNames>
    <definedName name="fil">'титульный'!$D$15</definedName>
    <definedName name="god">'титульный'!$D$9</definedName>
    <definedName name="inn">'титульный'!$D$17</definedName>
    <definedName name="kind_of_activity">'[1]TEHSHEET'!$B$19:$B$21</definedName>
    <definedName name="kpp">'титульный'!$D$18</definedName>
    <definedName name="logical">'[1]TEHSHEET'!$B$3:$B$4</definedName>
    <definedName name="mo">'титульный'!$E$23</definedName>
    <definedName name="MO_LIST_65">'[1]REESTR'!$B$140:$B$141</definedName>
    <definedName name="MR_LIST">'[1]REESTR'!$D$2:$D$74</definedName>
    <definedName name="oktmo">'титульный'!$E$24</definedName>
    <definedName name="org">'титульный'!$D$13</definedName>
    <definedName name="region_name">'титульный'!$C$7</definedName>
    <definedName name="version">'[1]Инструкция'!$P$2</definedName>
    <definedName name="year_range">'[1]TEHSHEET'!$D$3:$D$16</definedName>
    <definedName name="Z_BBE5618E_C798_40F2_AA78_97533C3FEE15_.wvu.Rows" localSheetId="0" hidden="1">'титульный'!$1:$1,'титульный'!$14:$15</definedName>
  </definedNames>
  <calcPr fullCalcOnLoad="1"/>
</workbook>
</file>

<file path=xl/sharedStrings.xml><?xml version="1.0" encoding="utf-8"?>
<sst xmlns="http://schemas.openxmlformats.org/spreadsheetml/2006/main" count="452" uniqueCount="305">
  <si>
    <t>Показатели подлежащие раскрытию в сфере водоотведения и (или) очистки сточных вод</t>
  </si>
  <si>
    <t>Субъект РФ</t>
  </si>
  <si>
    <t>Свердловская область</t>
  </si>
  <si>
    <t>Отчетный год: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</si>
  <si>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</si>
  <si>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</si>
  <si>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</si>
  <si>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</si>
  <si>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</si>
  <si>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Наименование ПОДРАЗДЕЛЕНИЯ</t>
  </si>
  <si>
    <t>(заполняется, 
если в ячейке "F11" - "да")</t>
  </si>
  <si>
    <t>ИНН организации</t>
  </si>
  <si>
    <t>6603020368</t>
  </si>
  <si>
    <t>Наличие 2-ставочного тарифа</t>
  </si>
  <si>
    <t>КПП организации</t>
  </si>
  <si>
    <t>660301001</t>
  </si>
  <si>
    <t>Нет</t>
  </si>
  <si>
    <t>Вид деятельности</t>
  </si>
  <si>
    <t>Оказание услуг в сфере водоотведения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</si>
  <si>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</si>
  <si>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</si>
  <si>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городской округ Рефтинский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</si>
  <si>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</si>
  <si>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</si>
  <si>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(выберите из списка)</t>
  </si>
  <si>
    <t>ОКТМО</t>
  </si>
  <si>
    <t>65763000</t>
  </si>
  <si>
    <t>Юридический адрес</t>
  </si>
  <si>
    <t>624285,  Свердловская область,                                го Рефтинский,   ул. Гагарина 13 - А</t>
  </si>
  <si>
    <t>Почтовый адрес</t>
  </si>
  <si>
    <t>624285,  Свердловская область,                                го Рефтинский,   ул. Гагарина 33 - А</t>
  </si>
  <si>
    <t>Руководитель</t>
  </si>
  <si>
    <t>Фамилия, имя, отчество</t>
  </si>
  <si>
    <t>Шульмин Виктор Владимирович</t>
  </si>
  <si>
    <t>Контактный телефон</t>
  </si>
  <si>
    <t>(343 - 65) 3 - 52 - 45</t>
  </si>
  <si>
    <t>Главный бухгалтер</t>
  </si>
  <si>
    <t>Зубова Нина Михайловна</t>
  </si>
  <si>
    <t>(343 - 65) 3 -47 - 82</t>
  </si>
  <si>
    <t>Список листов</t>
  </si>
  <si>
    <t>Информация о ценах (тарифах) на регулируемые товары и услуги и надбавках к этим ценам (тарифам)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</si>
  <si>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</si>
  <si>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</si>
  <si>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</si>
  <si>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</si>
  <si>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</si>
  <si>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</si>
  <si>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</si>
  <si>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</si>
  <si>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</si>
  <si>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1</t>
  </si>
  <si>
    <t>Население:</t>
  </si>
  <si>
    <t>одноставочный</t>
  </si>
  <si>
    <t>руб./куб. м</t>
  </si>
  <si>
    <t>Органы местного самоуправления</t>
  </si>
  <si>
    <t>двухставочный:</t>
  </si>
  <si>
    <t>ставка платы за водоотведение</t>
  </si>
  <si>
    <t>ставка платы за содержание системы водоотведения</t>
  </si>
  <si>
    <t>тыс. руб. в месяц/ куб. м/ч</t>
  </si>
  <si>
    <t>Бюджетные потребители:</t>
  </si>
  <si>
    <t>Прочие потребители:</t>
  </si>
  <si>
    <t>2</t>
  </si>
  <si>
    <t>Утвержденная надбавка к ценам (тарифам) на водоотведение для потребителей, в том числе:</t>
  </si>
  <si>
    <t>Утвержденная надбавка к ценам (тарифам) на водоотведение для населения</t>
  </si>
  <si>
    <t>Утвержденная надбавка к ценам (тарифам) на водоотведение для бюджетных потребителей</t>
  </si>
  <si>
    <t>Утвержденная надбавка к ценам (тарифам) на водоотведение для прочих потребителей</t>
  </si>
  <si>
    <t>3</t>
  </si>
  <si>
    <t>Утвержденная надбавка к тарифам регулируемых организаций на водоотведение</t>
  </si>
  <si>
    <t>4</t>
  </si>
  <si>
    <t>Утвержденный тариф на подключение создаваемых (реконструируемых) объектов недвижимости к системе водоотведения</t>
  </si>
  <si>
    <t>руб./куб. м/час</t>
  </si>
  <si>
    <t>5</t>
  </si>
  <si>
    <t>Утвержденный тариф регулируемых организаций на подключение к системе водоотведения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</si>
  <si>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</si>
  <si>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</si>
  <si>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</si>
  <si>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2.1</t>
  </si>
  <si>
    <t>взвешенные вещества</t>
  </si>
  <si>
    <t>2.2</t>
  </si>
  <si>
    <t>БПК</t>
  </si>
  <si>
    <t>2.3</t>
  </si>
  <si>
    <t>аммоний-ион</t>
  </si>
  <si>
    <t>2.4</t>
  </si>
  <si>
    <t>нитрит-анион</t>
  </si>
  <si>
    <t>2.5</t>
  </si>
  <si>
    <t>фосфаты (по Р)</t>
  </si>
  <si>
    <t>2.6</t>
  </si>
  <si>
    <t>нефтепродукты</t>
  </si>
  <si>
    <t>2.7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</si>
  <si>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</si>
  <si>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</si>
  <si>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3.1</t>
  </si>
  <si>
    <t>3.2</t>
  </si>
  <si>
    <t>3.3</t>
  </si>
  <si>
    <t>3.4</t>
  </si>
  <si>
    <t>3.5</t>
  </si>
  <si>
    <t>3.6</t>
  </si>
  <si>
    <t>3.7</t>
  </si>
  <si>
    <t>Комментарии</t>
  </si>
  <si>
    <t>Информация об инвестиционных программах и отчетах об их реализации</t>
  </si>
  <si>
    <t>Плановые значения</t>
  </si>
  <si>
    <t>Наименование инвестиционной программы</t>
  </si>
  <si>
    <t>Введите название мероприятия</t>
  </si>
  <si>
    <t>Добавить мероприятие</t>
  </si>
  <si>
    <t>цель инвестиционной программы</t>
  </si>
  <si>
    <t>х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</si>
  <si>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</si>
  <si>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</si>
  <si>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 (тыс.руб.)</t>
  </si>
  <si>
    <t>6</t>
  </si>
  <si>
    <t>инвестиционная программа продолжается в следующих периодах</t>
  </si>
  <si>
    <t>7</t>
  </si>
  <si>
    <t>эффективность реализации инвестиционной программы:</t>
  </si>
  <si>
    <t>7.1</t>
  </si>
  <si>
    <t>повышение уровня автоматизации (%)</t>
  </si>
  <si>
    <t>7.2</t>
  </si>
  <si>
    <t>повышение качества предоставляемых товаров/услуг (%)</t>
  </si>
  <si>
    <t>7.3</t>
  </si>
  <si>
    <t>снижение аварийности (%)</t>
  </si>
  <si>
    <t>7.4</t>
  </si>
  <si>
    <t>снижения % утечек</t>
  </si>
  <si>
    <t>7.5</t>
  </si>
  <si>
    <t>повышение эффективности работы (%)</t>
  </si>
  <si>
    <t>7.6</t>
  </si>
  <si>
    <t>повышение эффективности производства (%)</t>
  </si>
  <si>
    <t>7.7</t>
  </si>
  <si>
    <t>повышение качества учета товара/услуги (%)</t>
  </si>
  <si>
    <t>7.8</t>
  </si>
  <si>
    <t>прочие, при условии минимизация расходов (%)</t>
  </si>
  <si>
    <t>7.9</t>
  </si>
  <si>
    <t>Добавить показатель эффективности</t>
  </si>
  <si>
    <t>8</t>
  </si>
  <si>
    <t>запланировано средств за I квартал:</t>
  </si>
  <si>
    <t>9</t>
  </si>
  <si>
    <t>запланировано средств за II квартал:</t>
  </si>
  <si>
    <t>10</t>
  </si>
  <si>
    <t>запланировано средств за III квартал:</t>
  </si>
  <si>
    <t>11</t>
  </si>
  <si>
    <t>запланировано средств за IV квартал:</t>
  </si>
  <si>
    <t>12</t>
  </si>
  <si>
    <t>использовано средств за I квартал:</t>
  </si>
  <si>
    <t>13</t>
  </si>
  <si>
    <t>использовано средств за II квартал:</t>
  </si>
  <si>
    <t>14</t>
  </si>
  <si>
    <t>использовано средств за III квартал:</t>
  </si>
  <si>
    <t>15</t>
  </si>
  <si>
    <t>использовано средств за IV квартал: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</si>
  <si>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</si>
  <si>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</si>
  <si>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</si>
  <si>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</si>
  <si>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</si>
  <si>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</si>
  <si>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</si>
  <si>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</si>
  <si>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</si>
  <si>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</si>
  <si>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</si>
  <si>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</si>
  <si>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</si>
  <si>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</si>
  <si>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</si>
  <si>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</si>
  <si>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</si>
  <si>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</si>
  <si>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19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</si>
  <si>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</si>
  <si>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</si>
  <si>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</si>
  <si>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</si>
  <si>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</si>
  <si>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</si>
  <si>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</si>
  <si>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</si>
  <si>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</si>
  <si>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Удалить мероприятие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</si>
  <si>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</si>
  <si>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</si>
  <si>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</si>
  <si>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</si>
  <si>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</si>
  <si>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</si>
  <si>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Справочно: количество выданных техусловий на подключение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</si>
  <si>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</si>
  <si>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вид регулируемой деятельности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</si>
  <si>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</si>
  <si>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</si>
  <si>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</si>
  <si>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 (тыс. рублей), включающей:</t>
  </si>
  <si>
    <t>расходы на оплату услуг по перекачке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</si>
  <si>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</si>
  <si>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</si>
  <si>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</si>
  <si>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</t>
  </si>
  <si>
    <t>3.2.2</t>
  </si>
  <si>
    <t>объем приобретенной электрической энергии</t>
  </si>
  <si>
    <t>тыс. кВт*ч</t>
  </si>
  <si>
    <t>Реагенты</t>
  </si>
  <si>
    <t>3.3.1</t>
  </si>
  <si>
    <t>Количество использованного реагента, в т.ч.: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</si>
  <si>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</si>
  <si>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</si>
  <si>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</si>
  <si>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</si>
  <si>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</si>
  <si>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</si>
  <si>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</si>
  <si>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</si>
  <si>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</si>
  <si>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</si>
  <si>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</si>
  <si>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</si>
  <si>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</si>
  <si>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</si>
  <si>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</si>
  <si>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</si>
  <si>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</si>
  <si>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расходы на оплату труда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</si>
  <si>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</si>
  <si>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</si>
  <si>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аренда имущества, используемого в технологическом процессе</t>
  </si>
  <si>
    <t>3.8</t>
  </si>
  <si>
    <t>общепроизводственные (цеховые) расходы</t>
  </si>
  <si>
    <t>3.8.1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</si>
  <si>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</si>
  <si>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</si>
  <si>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</si>
  <si>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</si>
  <si>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</si>
  <si>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</si>
  <si>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</si>
  <si>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Ремонт и техническое обслуживание основных средств, в том числе:</t>
  </si>
  <si>
    <t>3.10.1</t>
  </si>
  <si>
    <t>капитальный ремонт основных средств</t>
  </si>
  <si>
    <t>3.10.2</t>
  </si>
  <si>
    <t>заработная плата ремонтного персонала</t>
  </si>
  <si>
    <t>3.10.3</t>
  </si>
  <si>
    <t>3.10.4</t>
  </si>
  <si>
    <t>чел</t>
  </si>
  <si>
    <t>3.10.5</t>
  </si>
  <si>
    <t>отчисления на соц. нужды от заработной платы ремонтного персонала</t>
  </si>
  <si>
    <t>3.11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</si>
  <si>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</si>
  <si>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</si>
  <si>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изменение стоимости основных фондов, в том числе за счет ввода (вывода) из эксплуатации</t>
  </si>
  <si>
    <t>объем сточных вод, принятых от потребителей оказываемых услуг</t>
  </si>
  <si>
    <t>тыс.куб.м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</si>
  <si>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</si>
  <si>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</si>
  <si>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</si>
  <si>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км</t>
  </si>
  <si>
    <t>протяженность напорных канализационных сетей (в однотрубном исчислении)</t>
  </si>
  <si>
    <t>количество насосных станций</t>
  </si>
  <si>
    <t>ед.</t>
  </si>
  <si>
    <t>количество очистных сооружений</t>
  </si>
  <si>
    <t>среднесписочная численность основного производственного персонала</t>
  </si>
  <si>
    <t xml:space="preserve">  теплоэнергия</t>
  </si>
  <si>
    <t xml:space="preserve">  охрана  труда</t>
  </si>
  <si>
    <t xml:space="preserve">  лабораторные исследования</t>
  </si>
  <si>
    <t xml:space="preserve">  охрана объектов</t>
  </si>
  <si>
    <t xml:space="preserve">  плата за неготивное воздействие на окружающую среду</t>
  </si>
  <si>
    <t xml:space="preserve">  страхование опасных объектов</t>
  </si>
  <si>
    <t>Расходы из прибыли</t>
  </si>
  <si>
    <t>Прочие расходы технологического процесса,                                             в том числе:</t>
  </si>
  <si>
    <t>3.11.1</t>
  </si>
  <si>
    <t>3.11.2</t>
  </si>
  <si>
    <t>3.11.3</t>
  </si>
  <si>
    <t>3.11.4</t>
  </si>
  <si>
    <t>3.11.5</t>
  </si>
  <si>
    <t>3.11.6</t>
  </si>
  <si>
    <t>3.11.7</t>
  </si>
  <si>
    <t>3.11.8</t>
  </si>
  <si>
    <t xml:space="preserve">  холодная вода используемая в технологическом процессе</t>
  </si>
  <si>
    <t>Утвержденные тарифы на водоотведение (без НДС), в том числе:</t>
  </si>
  <si>
    <t xml:space="preserve">  больничные листы </t>
  </si>
  <si>
    <t xml:space="preserve">  проведение экспертизы промбезопасности</t>
  </si>
  <si>
    <t xml:space="preserve">  расходы по лицензированию</t>
  </si>
  <si>
    <t>3.11.9</t>
  </si>
  <si>
    <t>3.11.10</t>
  </si>
  <si>
    <t>3.11.11</t>
  </si>
  <si>
    <t>3.11.12</t>
  </si>
  <si>
    <t xml:space="preserve">  материалы стоимостью до 20 тыс.руб.</t>
  </si>
  <si>
    <t>Решение № 96                          от 25 ноября 2008 г.</t>
  </si>
  <si>
    <t xml:space="preserve">  гидрометеорологические услуги</t>
  </si>
  <si>
    <t xml:space="preserve">  проектные работы</t>
  </si>
  <si>
    <t xml:space="preserve">  составление паспортов опасных отходов</t>
  </si>
  <si>
    <t xml:space="preserve">  наториальные услуги</t>
  </si>
  <si>
    <t xml:space="preserve">  ГСМ на эксплуатацию</t>
  </si>
  <si>
    <t>3.11.13</t>
  </si>
  <si>
    <t>3.11.14</t>
  </si>
  <si>
    <t>3.11.15</t>
  </si>
  <si>
    <t>3.11.16</t>
  </si>
  <si>
    <t>3.11.18</t>
  </si>
  <si>
    <t xml:space="preserve">  экоаналитический контроль</t>
  </si>
  <si>
    <t>чел.</t>
  </si>
  <si>
    <t>Муниципальное унитарное объединенное предприятие "Рефтинское" городского округа Рефтинский, п. Рефтинский</t>
  </si>
  <si>
    <t>среднемесячная оплата труда рабочего</t>
  </si>
  <si>
    <t>3.11.17</t>
  </si>
  <si>
    <t xml:space="preserve">  налог на имущество</t>
  </si>
  <si>
    <t>3.11.19</t>
  </si>
  <si>
    <t>3.11.20</t>
  </si>
  <si>
    <t xml:space="preserve">  материалы для лаборатории</t>
  </si>
  <si>
    <t xml:space="preserve">  услуги банка</t>
  </si>
  <si>
    <t xml:space="preserve">  штрафы, пени</t>
  </si>
  <si>
    <t>среднесписочная численность ремонтного персонала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</si>
</sst>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00"/>
    <numFmt numFmtId="182" formatCode="#,##0.0"/>
  </numFmts>
  <fonts count="14">
    <font>
      <sz val="10"/>
      <name val="Arial"/>
      <family val="0"/>
    </font>
    <font>
      <sz val="9"/>
      <color indexed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9"/>
      <color indexed="8"/>
      <name val="Tahoma"/>
      <family val="2"/>
    </font>
    <font>
      <sz val="11"/>
      <color indexed="8"/>
      <name val="Calibri"/>
      <family val="2"/>
    </font>
    <font>
      <sz val="9"/>
      <color indexed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18" applyFont="1" applyAlignment="1" applyProtection="1">
      <alignment vertical="center" wrapText="1"/>
      <protection/>
    </xf>
    <xf numFmtId="0" fontId="1" fillId="0" borderId="0" xfId="18" applyFont="1" applyAlignment="1" applyProtection="1">
      <alignment horizontal="center" vertical="center" wrapText="1"/>
      <protection/>
    </xf>
    <xf numFmtId="0" fontId="3" fillId="2" borderId="1" xfId="18" applyFont="1" applyFill="1" applyBorder="1" applyAlignment="1" applyProtection="1">
      <alignment vertical="center" wrapText="1"/>
      <protection/>
    </xf>
    <xf numFmtId="0" fontId="3" fillId="0" borderId="2" xfId="18" applyFont="1" applyBorder="1" applyAlignment="1" applyProtection="1">
      <alignment vertical="center" wrapText="1"/>
      <protection/>
    </xf>
    <xf numFmtId="0" fontId="3" fillId="2" borderId="2" xfId="19" applyFont="1" applyFill="1" applyBorder="1" applyAlignment="1" applyProtection="1">
      <alignment vertical="center" wrapText="1"/>
      <protection/>
    </xf>
    <xf numFmtId="0" fontId="3" fillId="3" borderId="3" xfId="18" applyFont="1" applyFill="1" applyBorder="1" applyAlignment="1" applyProtection="1">
      <alignment vertical="center" wrapText="1"/>
      <protection/>
    </xf>
    <xf numFmtId="0" fontId="3" fillId="0" borderId="0" xfId="18" applyFont="1" applyAlignment="1" applyProtection="1">
      <alignment vertical="center" wrapText="1"/>
      <protection/>
    </xf>
    <xf numFmtId="0" fontId="3" fillId="2" borderId="4" xfId="19" applyFont="1" applyFill="1" applyBorder="1" applyAlignment="1" applyProtection="1">
      <alignment vertical="center" wrapText="1"/>
      <protection/>
    </xf>
    <xf numFmtId="0" fontId="3" fillId="2" borderId="0" xfId="19" applyFont="1" applyFill="1" applyBorder="1" applyAlignment="1" applyProtection="1">
      <alignment vertical="center" wrapText="1"/>
      <protection/>
    </xf>
    <xf numFmtId="0" fontId="3" fillId="3" borderId="5" xfId="18" applyFont="1" applyFill="1" applyBorder="1" applyAlignment="1" applyProtection="1">
      <alignment vertical="center" wrapText="1"/>
      <protection/>
    </xf>
    <xf numFmtId="0" fontId="3" fillId="2" borderId="0" xfId="19" applyFont="1" applyFill="1" applyBorder="1" applyAlignment="1" applyProtection="1">
      <alignment horizontal="center" vertical="center" wrapText="1"/>
      <protection/>
    </xf>
    <xf numFmtId="0" fontId="3" fillId="0" borderId="0" xfId="19" applyFont="1" applyFill="1" applyBorder="1" applyAlignment="1" applyProtection="1">
      <alignment horizontal="center" vertical="center" wrapText="1"/>
      <protection/>
    </xf>
    <xf numFmtId="0" fontId="1" fillId="2" borderId="4" xfId="21" applyNumberFormat="1" applyFont="1" applyFill="1" applyBorder="1" applyAlignment="1" applyProtection="1">
      <alignment horizontal="center" vertical="center" wrapText="1"/>
      <protection/>
    </xf>
    <xf numFmtId="0" fontId="1" fillId="2" borderId="0" xfId="21" applyNumberFormat="1" applyFont="1" applyFill="1" applyBorder="1" applyAlignment="1" applyProtection="1">
      <alignment horizontal="center" vertical="center" wrapText="1"/>
      <protection/>
    </xf>
    <xf numFmtId="0" fontId="3" fillId="2" borderId="0" xfId="21" applyNumberFormat="1" applyFont="1" applyFill="1" applyBorder="1" applyAlignment="1" applyProtection="1">
      <alignment horizontal="center" vertical="center" wrapText="1"/>
      <protection/>
    </xf>
    <xf numFmtId="0" fontId="3" fillId="0" borderId="0" xfId="18" applyFont="1" applyBorder="1" applyAlignment="1" applyProtection="1">
      <alignment horizontal="center" vertical="center" wrapText="1"/>
      <protection/>
    </xf>
    <xf numFmtId="49" fontId="3" fillId="2" borderId="6" xfId="21" applyNumberFormat="1" applyFont="1" applyFill="1" applyBorder="1" applyAlignment="1" applyProtection="1">
      <alignment horizontal="center" vertical="center" wrapText="1"/>
      <protection/>
    </xf>
    <xf numFmtId="0" fontId="3" fillId="4" borderId="7" xfId="21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19" applyFont="1" applyFill="1" applyBorder="1" applyAlignment="1" applyProtection="1">
      <alignment horizontal="center" vertical="center" wrapText="1"/>
      <protection/>
    </xf>
    <xf numFmtId="0" fontId="3" fillId="4" borderId="7" xfId="18" applyFont="1" applyFill="1" applyBorder="1" applyAlignment="1" applyProtection="1">
      <alignment horizontal="center" vertical="center" wrapText="1"/>
      <protection locked="0"/>
    </xf>
    <xf numFmtId="49" fontId="4" fillId="2" borderId="0" xfId="21" applyNumberFormat="1" applyFont="1" applyFill="1" applyBorder="1" applyAlignment="1" applyProtection="1">
      <alignment horizontal="center" vertical="center" wrapText="1"/>
      <protection/>
    </xf>
    <xf numFmtId="14" fontId="3" fillId="2" borderId="0" xfId="21" applyNumberFormat="1" applyFont="1" applyFill="1" applyBorder="1" applyAlignment="1" applyProtection="1">
      <alignment horizontal="center" vertical="center" wrapText="1"/>
      <protection/>
    </xf>
    <xf numFmtId="0" fontId="3" fillId="2" borderId="0" xfId="18" applyFont="1" applyFill="1" applyBorder="1" applyAlignment="1" applyProtection="1">
      <alignment vertical="center" wrapText="1"/>
      <protection/>
    </xf>
    <xf numFmtId="0" fontId="4" fillId="4" borderId="7" xfId="19" applyFont="1" applyFill="1" applyBorder="1" applyAlignment="1" applyProtection="1">
      <alignment horizontal="center" vertical="center" wrapText="1"/>
      <protection locked="0"/>
    </xf>
    <xf numFmtId="0" fontId="3" fillId="2" borderId="8" xfId="21" applyNumberFormat="1" applyFont="1" applyFill="1" applyBorder="1" applyAlignment="1" applyProtection="1">
      <alignment horizontal="center" vertical="center" wrapText="1"/>
      <protection/>
    </xf>
    <xf numFmtId="0" fontId="3" fillId="0" borderId="0" xfId="18" applyFont="1" applyFill="1" applyAlignment="1" applyProtection="1">
      <alignment vertical="center" wrapText="1"/>
      <protection/>
    </xf>
    <xf numFmtId="0" fontId="4" fillId="2" borderId="0" xfId="21" applyNumberFormat="1" applyFont="1" applyFill="1" applyBorder="1" applyAlignment="1" applyProtection="1">
      <alignment horizontal="center" vertical="center" wrapText="1"/>
      <protection/>
    </xf>
    <xf numFmtId="0" fontId="3" fillId="2" borderId="0" xfId="19" applyNumberFormat="1" applyFont="1" applyFill="1" applyBorder="1" applyAlignment="1" applyProtection="1">
      <alignment vertical="center" wrapText="1"/>
      <protection/>
    </xf>
    <xf numFmtId="0" fontId="3" fillId="2" borderId="9" xfId="21" applyNumberFormat="1" applyFont="1" applyFill="1" applyBorder="1" applyAlignment="1" applyProtection="1">
      <alignment horizontal="center" vertical="center" wrapText="1"/>
      <protection/>
    </xf>
    <xf numFmtId="49" fontId="3" fillId="4" borderId="10" xfId="21" applyNumberFormat="1" applyFont="1" applyFill="1" applyBorder="1" applyAlignment="1" applyProtection="1">
      <alignment horizontal="center" vertical="center" wrapText="1"/>
      <protection locked="0"/>
    </xf>
    <xf numFmtId="0" fontId="3" fillId="2" borderId="11" xfId="18" applyFont="1" applyFill="1" applyBorder="1" applyAlignment="1" applyProtection="1">
      <alignment horizontal="center" vertical="center" wrapText="1"/>
      <protection/>
    </xf>
    <xf numFmtId="0" fontId="3" fillId="2" borderId="12" xfId="21" applyNumberFormat="1" applyFont="1" applyFill="1" applyBorder="1" applyAlignment="1" applyProtection="1">
      <alignment horizontal="center" vertical="center" wrapText="1"/>
      <protection/>
    </xf>
    <xf numFmtId="49" fontId="3" fillId="4" borderId="13" xfId="21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18" applyFont="1" applyFill="1" applyBorder="1" applyAlignment="1" applyProtection="1">
      <alignment horizontal="center" vertical="center" wrapText="1"/>
      <protection/>
    </xf>
    <xf numFmtId="0" fontId="4" fillId="4" borderId="14" xfId="18" applyFont="1" applyFill="1" applyBorder="1" applyAlignment="1" applyProtection="1">
      <alignment horizontal="center" vertical="center" wrapText="1"/>
      <protection locked="0"/>
    </xf>
    <xf numFmtId="0" fontId="6" fillId="0" borderId="0" xfId="18" applyFont="1" applyAlignment="1" applyProtection="1">
      <alignment vertical="center" wrapText="1"/>
      <protection/>
    </xf>
    <xf numFmtId="49" fontId="3" fillId="2" borderId="9" xfId="21" applyNumberFormat="1" applyFont="1" applyFill="1" applyBorder="1" applyAlignment="1" applyProtection="1">
      <alignment horizontal="center" vertical="center" wrapText="1"/>
      <protection/>
    </xf>
    <xf numFmtId="0" fontId="3" fillId="2" borderId="15" xfId="19" applyFont="1" applyFill="1" applyBorder="1" applyAlignment="1" applyProtection="1">
      <alignment horizontal="center" vertical="center" wrapText="1"/>
      <protection/>
    </xf>
    <xf numFmtId="0" fontId="3" fillId="4" borderId="10" xfId="21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21" applyNumberFormat="1" applyFont="1" applyAlignment="1" applyProtection="1">
      <alignment horizontal="center" vertical="center" wrapText="1"/>
      <protection/>
    </xf>
    <xf numFmtId="49" fontId="1" fillId="0" borderId="0" xfId="21" applyNumberFormat="1" applyFont="1" applyAlignment="1" applyProtection="1">
      <alignment horizontal="center" vertical="center"/>
      <protection/>
    </xf>
    <xf numFmtId="0" fontId="3" fillId="2" borderId="16" xfId="19" applyFont="1" applyFill="1" applyBorder="1" applyAlignment="1" applyProtection="1">
      <alignment horizontal="center" vertical="center" wrapText="1"/>
      <protection/>
    </xf>
    <xf numFmtId="0" fontId="3" fillId="4" borderId="17" xfId="21" applyNumberFormat="1" applyFont="1" applyFill="1" applyBorder="1" applyAlignment="1" applyProtection="1">
      <alignment horizontal="center" vertical="center" wrapText="1"/>
      <protection locked="0"/>
    </xf>
    <xf numFmtId="0" fontId="3" fillId="2" borderId="18" xfId="18" applyFont="1" applyFill="1" applyBorder="1" applyAlignment="1" applyProtection="1">
      <alignment horizontal="center" vertical="center" wrapText="1"/>
      <protection/>
    </xf>
    <xf numFmtId="49" fontId="3" fillId="4" borderId="13" xfId="19" applyNumberFormat="1" applyFont="1" applyFill="1" applyBorder="1" applyAlignment="1" applyProtection="1">
      <alignment horizontal="center" vertical="center" wrapText="1"/>
      <protection locked="0"/>
    </xf>
    <xf numFmtId="49" fontId="3" fillId="5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2" borderId="20" xfId="19" applyFont="1" applyFill="1" applyBorder="1" applyAlignment="1" applyProtection="1">
      <alignment horizontal="center" vertical="center" wrapText="1"/>
      <protection/>
    </xf>
    <xf numFmtId="49" fontId="3" fillId="5" borderId="21" xfId="21" applyNumberFormat="1" applyFont="1" applyFill="1" applyBorder="1" applyAlignment="1" applyProtection="1">
      <alignment horizontal="center" vertical="center" wrapText="1"/>
      <protection locked="0"/>
    </xf>
    <xf numFmtId="0" fontId="3" fillId="2" borderId="22" xfId="19" applyFont="1" applyFill="1" applyBorder="1" applyAlignment="1" applyProtection="1">
      <alignment vertical="center" wrapText="1"/>
      <protection/>
    </xf>
    <xf numFmtId="0" fontId="3" fillId="2" borderId="23" xfId="19" applyFont="1" applyFill="1" applyBorder="1" applyAlignment="1" applyProtection="1">
      <alignment vertical="center" wrapText="1"/>
      <protection/>
    </xf>
    <xf numFmtId="0" fontId="3" fillId="2" borderId="23" xfId="19" applyFont="1" applyFill="1" applyBorder="1" applyAlignment="1" applyProtection="1">
      <alignment horizontal="center" vertical="center" wrapText="1"/>
      <protection/>
    </xf>
    <xf numFmtId="0" fontId="3" fillId="3" borderId="24" xfId="18" applyFont="1" applyFill="1" applyBorder="1" applyAlignment="1" applyProtection="1">
      <alignment vertical="center" wrapText="1"/>
      <protection/>
    </xf>
    <xf numFmtId="0" fontId="3" fillId="0" borderId="0" xfId="18" applyFont="1" applyAlignment="1" applyProtection="1">
      <alignment horizontal="center" vertical="center" wrapText="1"/>
      <protection/>
    </xf>
    <xf numFmtId="0" fontId="3" fillId="0" borderId="0" xfId="18" applyFont="1" applyFill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2" borderId="1" xfId="0" applyFont="1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/>
      <protection/>
    </xf>
    <xf numFmtId="0" fontId="3" fillId="2" borderId="4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center" wrapText="1"/>
      <protection/>
    </xf>
    <xf numFmtId="0" fontId="7" fillId="0" borderId="0" xfId="15" applyFont="1" applyAlignment="1" applyProtection="1">
      <alignment/>
      <protection/>
    </xf>
    <xf numFmtId="0" fontId="7" fillId="3" borderId="0" xfId="15" applyFont="1" applyFill="1" applyAlignment="1" applyProtection="1">
      <alignment/>
      <protection/>
    </xf>
    <xf numFmtId="0" fontId="4" fillId="2" borderId="5" xfId="0" applyFont="1" applyFill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3" fillId="2" borderId="4" xfId="0" applyFont="1" applyFill="1" applyBorder="1" applyAlignment="1" applyProtection="1">
      <alignment wrapText="1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49" fontId="4" fillId="2" borderId="25" xfId="0" applyNumberFormat="1" applyFont="1" applyFill="1" applyBorder="1" applyAlignment="1" applyProtection="1">
      <alignment horizontal="center" vertical="center" wrapText="1"/>
      <protection/>
    </xf>
    <xf numFmtId="0" fontId="4" fillId="2" borderId="26" xfId="0" applyFont="1" applyFill="1" applyBorder="1" applyAlignment="1" applyProtection="1">
      <alignment horizontal="center" vertical="center" wrapText="1"/>
      <protection/>
    </xf>
    <xf numFmtId="0" fontId="4" fillId="2" borderId="27" xfId="0" applyFont="1" applyFill="1" applyBorder="1" applyAlignment="1" applyProtection="1">
      <alignment horizontal="center" vertical="center" wrapText="1"/>
      <protection/>
    </xf>
    <xf numFmtId="0" fontId="4" fillId="2" borderId="28" xfId="0" applyFont="1" applyFill="1" applyBorder="1" applyAlignment="1" applyProtection="1">
      <alignment horizontal="center" vertical="center" wrapText="1"/>
      <protection/>
    </xf>
    <xf numFmtId="49" fontId="10" fillId="2" borderId="6" xfId="0" applyNumberFormat="1" applyFont="1" applyFill="1" applyBorder="1" applyAlignment="1" applyProtection="1">
      <alignment horizontal="center" vertical="center" wrapText="1"/>
      <protection/>
    </xf>
    <xf numFmtId="0" fontId="10" fillId="2" borderId="29" xfId="0" applyFont="1" applyFill="1" applyBorder="1" applyAlignment="1" applyProtection="1">
      <alignment horizontal="center" vertical="center" wrapText="1"/>
      <protection/>
    </xf>
    <xf numFmtId="0" fontId="10" fillId="2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wrapText="1"/>
      <protection/>
    </xf>
    <xf numFmtId="0" fontId="3" fillId="0" borderId="4" xfId="0" applyFont="1" applyFill="1" applyBorder="1" applyAlignment="1" applyProtection="1">
      <alignment wrapText="1"/>
      <protection/>
    </xf>
    <xf numFmtId="49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180" fontId="3" fillId="0" borderId="31" xfId="0" applyNumberFormat="1" applyFont="1" applyFill="1" applyBorder="1" applyAlignment="1" applyProtection="1">
      <alignment vertical="center" wrapText="1"/>
      <protection/>
    </xf>
    <xf numFmtId="14" fontId="3" fillId="0" borderId="31" xfId="0" applyNumberFormat="1" applyFont="1" applyFill="1" applyBorder="1" applyAlignment="1" applyProtection="1">
      <alignment vertical="center" wrapText="1"/>
      <protection/>
    </xf>
    <xf numFmtId="49" fontId="3" fillId="0" borderId="31" xfId="0" applyNumberFormat="1" applyFont="1" applyFill="1" applyBorder="1" applyAlignment="1" applyProtection="1">
      <alignment vertical="center" wrapText="1"/>
      <protection/>
    </xf>
    <xf numFmtId="49" fontId="3" fillId="0" borderId="32" xfId="0" applyNumberFormat="1" applyFont="1" applyFill="1" applyBorder="1" applyAlignment="1" applyProtection="1">
      <alignment vertical="center" wrapText="1"/>
      <protection/>
    </xf>
    <xf numFmtId="0" fontId="4" fillId="0" borderId="5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wrapText="1"/>
      <protection/>
    </xf>
    <xf numFmtId="49" fontId="3" fillId="0" borderId="30" xfId="0" applyNumberFormat="1" applyFont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left" vertical="center" wrapText="1" indent="1"/>
      <protection/>
    </xf>
    <xf numFmtId="180" fontId="3" fillId="0" borderId="16" xfId="0" applyNumberFormat="1" applyFont="1" applyFill="1" applyBorder="1" applyAlignment="1" applyProtection="1">
      <alignment vertical="center" wrapText="1"/>
      <protection/>
    </xf>
    <xf numFmtId="14" fontId="3" fillId="0" borderId="16" xfId="0" applyNumberFormat="1" applyFont="1" applyFill="1" applyBorder="1" applyAlignment="1" applyProtection="1">
      <alignment vertical="center" wrapText="1"/>
      <protection/>
    </xf>
    <xf numFmtId="49" fontId="3" fillId="0" borderId="16" xfId="0" applyNumberFormat="1" applyFont="1" applyFill="1" applyBorder="1" applyAlignment="1" applyProtection="1">
      <alignment vertical="center" wrapText="1"/>
      <protection/>
    </xf>
    <xf numFmtId="49" fontId="3" fillId="0" borderId="17" xfId="0" applyNumberFormat="1" applyFont="1" applyFill="1" applyBorder="1" applyAlignment="1" applyProtection="1">
      <alignment vertical="center" wrapText="1"/>
      <protection/>
    </xf>
    <xf numFmtId="0" fontId="3" fillId="0" borderId="24" xfId="0" applyFont="1" applyBorder="1" applyAlignment="1" applyProtection="1">
      <alignment horizontal="left" vertical="center" wrapText="1" indent="2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180" fontId="3" fillId="5" borderId="16" xfId="0" applyNumberFormat="1" applyFont="1" applyFill="1" applyBorder="1" applyAlignment="1" applyProtection="1">
      <alignment vertical="center" wrapText="1"/>
      <protection locked="0"/>
    </xf>
    <xf numFmtId="14" fontId="3" fillId="5" borderId="16" xfId="0" applyNumberFormat="1" applyFont="1" applyFill="1" applyBorder="1" applyAlignment="1" applyProtection="1">
      <alignment vertical="center" wrapText="1"/>
      <protection locked="0"/>
    </xf>
    <xf numFmtId="49" fontId="3" fillId="5" borderId="16" xfId="0" applyNumberFormat="1" applyFont="1" applyFill="1" applyBorder="1" applyAlignment="1" applyProtection="1">
      <alignment vertical="center" wrapText="1" shrinkToFit="1" readingOrder="1"/>
      <protection locked="0"/>
    </xf>
    <xf numFmtId="49" fontId="3" fillId="5" borderId="16" xfId="0" applyNumberFormat="1" applyFont="1" applyFill="1" applyBorder="1" applyAlignment="1" applyProtection="1">
      <alignment vertical="center" wrapText="1"/>
      <protection locked="0"/>
    </xf>
    <xf numFmtId="49" fontId="3" fillId="5" borderId="17" xfId="0" applyNumberFormat="1" applyFont="1" applyFill="1" applyBorder="1" applyAlignment="1" applyProtection="1">
      <alignment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left" vertical="center" wrapText="1" indent="2"/>
      <protection/>
    </xf>
    <xf numFmtId="0" fontId="3" fillId="0" borderId="24" xfId="0" applyFont="1" applyBorder="1" applyAlignment="1" applyProtection="1">
      <alignment horizontal="left" vertical="center" wrapText="1" indent="3"/>
      <protection/>
    </xf>
    <xf numFmtId="49" fontId="4" fillId="0" borderId="30" xfId="0" applyNumberFormat="1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vertical="center" wrapText="1"/>
      <protection/>
    </xf>
    <xf numFmtId="0" fontId="3" fillId="0" borderId="24" xfId="0" applyFont="1" applyBorder="1" applyAlignment="1" applyProtection="1">
      <alignment vertical="center" wrapText="1"/>
      <protection/>
    </xf>
    <xf numFmtId="49" fontId="4" fillId="0" borderId="33" xfId="0" applyNumberFormat="1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180" fontId="3" fillId="5" borderId="18" xfId="0" applyNumberFormat="1" applyFont="1" applyFill="1" applyBorder="1" applyAlignment="1" applyProtection="1">
      <alignment vertical="center" wrapText="1"/>
      <protection locked="0"/>
    </xf>
    <xf numFmtId="14" fontId="3" fillId="5" borderId="18" xfId="0" applyNumberFormat="1" applyFont="1" applyFill="1" applyBorder="1" applyAlignment="1" applyProtection="1">
      <alignment vertical="center" wrapText="1"/>
      <protection locked="0"/>
    </xf>
    <xf numFmtId="49" fontId="3" fillId="5" borderId="18" xfId="0" applyNumberFormat="1" applyFont="1" applyFill="1" applyBorder="1" applyAlignment="1" applyProtection="1">
      <alignment vertical="center" wrapText="1" shrinkToFit="1" readingOrder="1"/>
      <protection locked="0"/>
    </xf>
    <xf numFmtId="49" fontId="3" fillId="5" borderId="18" xfId="0" applyNumberFormat="1" applyFont="1" applyFill="1" applyBorder="1" applyAlignment="1" applyProtection="1">
      <alignment vertical="center" wrapText="1"/>
      <protection locked="0"/>
    </xf>
    <xf numFmtId="49" fontId="3" fillId="5" borderId="13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right" vertical="top"/>
      <protection/>
    </xf>
    <xf numFmtId="0" fontId="3" fillId="2" borderId="22" xfId="0" applyFont="1" applyFill="1" applyBorder="1" applyAlignment="1" applyProtection="1">
      <alignment horizontal="right" vertical="top"/>
      <protection/>
    </xf>
    <xf numFmtId="49" fontId="3" fillId="2" borderId="23" xfId="0" applyNumberFormat="1" applyFont="1" applyFill="1" applyBorder="1" applyAlignment="1" applyProtection="1">
      <alignment horizontal="right" vertical="top"/>
      <protection/>
    </xf>
    <xf numFmtId="0" fontId="3" fillId="2" borderId="23" xfId="0" applyFont="1" applyFill="1" applyBorder="1" applyAlignment="1" applyProtection="1">
      <alignment wrapText="1"/>
      <protection/>
    </xf>
    <xf numFmtId="0" fontId="3" fillId="2" borderId="23" xfId="0" applyFont="1" applyFill="1" applyBorder="1" applyAlignment="1" applyProtection="1">
      <alignment/>
      <protection/>
    </xf>
    <xf numFmtId="0" fontId="3" fillId="2" borderId="24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center" vertical="center" wrapText="1"/>
      <protection/>
    </xf>
    <xf numFmtId="0" fontId="4" fillId="2" borderId="29" xfId="0" applyFont="1" applyFill="1" applyBorder="1" applyAlignment="1" applyProtection="1">
      <alignment horizontal="center" vertical="center" wrapText="1"/>
      <protection/>
    </xf>
    <xf numFmtId="0" fontId="4" fillId="2" borderId="7" xfId="0" applyFont="1" applyFill="1" applyBorder="1" applyAlignment="1" applyProtection="1">
      <alignment horizontal="center" vertical="center" wrapText="1"/>
      <protection/>
    </xf>
    <xf numFmtId="0" fontId="10" fillId="2" borderId="33" xfId="0" applyFont="1" applyFill="1" applyBorder="1" applyAlignment="1" applyProtection="1">
      <alignment horizontal="center" vertical="center" wrapText="1"/>
      <protection/>
    </xf>
    <xf numFmtId="0" fontId="10" fillId="2" borderId="35" xfId="0" applyFont="1" applyFill="1" applyBorder="1" applyAlignment="1" applyProtection="1">
      <alignment horizontal="center" vertical="center" wrapText="1"/>
      <protection/>
    </xf>
    <xf numFmtId="0" fontId="10" fillId="2" borderId="36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right" vertical="top"/>
      <protection/>
    </xf>
    <xf numFmtId="49" fontId="3" fillId="2" borderId="30" xfId="0" applyNumberFormat="1" applyFont="1" applyFill="1" applyBorder="1" applyAlignment="1" applyProtection="1">
      <alignment horizontal="center" vertical="center"/>
      <protection/>
    </xf>
    <xf numFmtId="0" fontId="3" fillId="2" borderId="31" xfId="0" applyFont="1" applyFill="1" applyBorder="1" applyAlignment="1" applyProtection="1">
      <alignment vertical="center" wrapText="1"/>
      <protection/>
    </xf>
    <xf numFmtId="0" fontId="3" fillId="2" borderId="5" xfId="0" applyFont="1" applyFill="1" applyBorder="1" applyAlignment="1" applyProtection="1">
      <alignment/>
      <protection/>
    </xf>
    <xf numFmtId="3" fontId="3" fillId="6" borderId="32" xfId="0" applyNumberFormat="1" applyFont="1" applyFill="1" applyBorder="1" applyAlignment="1" applyProtection="1">
      <alignment horizontal="center" vertical="center"/>
      <protection/>
    </xf>
    <xf numFmtId="0" fontId="3" fillId="2" borderId="31" xfId="0" applyFont="1" applyFill="1" applyBorder="1" applyAlignment="1" applyProtection="1">
      <alignment horizontal="left" vertical="center" wrapText="1" indent="1"/>
      <protection/>
    </xf>
    <xf numFmtId="3" fontId="3" fillId="5" borderId="32" xfId="0" applyNumberFormat="1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left" vertical="center" wrapText="1" indent="1"/>
      <protection/>
    </xf>
    <xf numFmtId="3" fontId="3" fillId="5" borderId="17" xfId="0" applyNumberFormat="1" applyFont="1" applyFill="1" applyBorder="1" applyAlignment="1" applyProtection="1">
      <alignment horizontal="center" vertical="center"/>
      <protection locked="0"/>
    </xf>
    <xf numFmtId="49" fontId="3" fillId="2" borderId="37" xfId="0" applyNumberFormat="1" applyFont="1" applyFill="1" applyBorder="1" applyAlignment="1" applyProtection="1">
      <alignment horizontal="center" vertical="center"/>
      <protection/>
    </xf>
    <xf numFmtId="49" fontId="3" fillId="2" borderId="33" xfId="0" applyNumberFormat="1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left" vertical="center" wrapText="1" indent="1"/>
      <protection/>
    </xf>
    <xf numFmtId="49" fontId="3" fillId="5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right" vertical="top"/>
      <protection/>
    </xf>
    <xf numFmtId="0" fontId="3" fillId="0" borderId="0" xfId="0" applyFont="1" applyBorder="1" applyAlignment="1" applyProtection="1">
      <alignment/>
      <protection/>
    </xf>
    <xf numFmtId="0" fontId="7" fillId="0" borderId="0" xfId="15" applyFont="1" applyBorder="1" applyAlignment="1" applyProtection="1">
      <alignment/>
      <protection/>
    </xf>
    <xf numFmtId="0" fontId="4" fillId="3" borderId="0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 applyProtection="1">
      <alignment horizontal="center" vertical="center" wrapText="1"/>
      <protection/>
    </xf>
    <xf numFmtId="0" fontId="9" fillId="3" borderId="0" xfId="0" applyFont="1" applyFill="1" applyBorder="1" applyAlignment="1" applyProtection="1">
      <alignment horizontal="center" wrapText="1"/>
      <protection/>
    </xf>
    <xf numFmtId="0" fontId="4" fillId="2" borderId="25" xfId="0" applyFont="1" applyFill="1" applyBorder="1" applyAlignment="1" applyProtection="1">
      <alignment horizontal="center" vertical="center" wrapText="1"/>
      <protection/>
    </xf>
    <xf numFmtId="0" fontId="10" fillId="2" borderId="6" xfId="0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Border="1" applyAlignment="1" applyProtection="1">
      <alignment horizontal="center" vertical="center" wrapText="1"/>
      <protection/>
    </xf>
    <xf numFmtId="49" fontId="3" fillId="2" borderId="9" xfId="0" applyNumberFormat="1" applyFont="1" applyFill="1" applyBorder="1" applyAlignment="1" applyProtection="1">
      <alignment horizontal="center" vertical="center"/>
      <protection/>
    </xf>
    <xf numFmtId="0" fontId="3" fillId="2" borderId="15" xfId="0" applyFont="1" applyFill="1" applyBorder="1" applyAlignment="1" applyProtection="1">
      <alignment vertical="center" wrapText="1"/>
      <protection/>
    </xf>
    <xf numFmtId="49" fontId="3" fillId="5" borderId="38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3" fillId="5" borderId="23" xfId="0" applyNumberFormat="1" applyFont="1" applyFill="1" applyBorder="1" applyAlignment="1" applyProtection="1">
      <alignment horizontal="center" vertical="center"/>
      <protection locked="0"/>
    </xf>
    <xf numFmtId="49" fontId="3" fillId="5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0" fontId="7" fillId="2" borderId="5" xfId="15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vertical="center" wrapText="1"/>
      <protection/>
    </xf>
    <xf numFmtId="49" fontId="3" fillId="5" borderId="39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 shrinkToFit="1"/>
      <protection/>
    </xf>
    <xf numFmtId="49" fontId="3" fillId="5" borderId="40" xfId="0" applyNumberFormat="1" applyFont="1" applyFill="1" applyBorder="1" applyAlignment="1" applyProtection="1">
      <alignment horizontal="center" vertical="center"/>
      <protection locked="0"/>
    </xf>
    <xf numFmtId="49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left" vertical="center" wrapText="1" indent="2"/>
      <protection/>
    </xf>
    <xf numFmtId="49" fontId="3" fillId="5" borderId="39" xfId="0" applyNumberFormat="1" applyFont="1" applyFill="1" applyBorder="1" applyAlignment="1" applyProtection="1">
      <alignment horizontal="center" vertical="center"/>
      <protection locked="0"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2" fontId="3" fillId="5" borderId="39" xfId="0" applyNumberFormat="1" applyFont="1" applyFill="1" applyBorder="1" applyAlignment="1" applyProtection="1">
      <alignment horizontal="center" vertical="center"/>
      <protection locked="0"/>
    </xf>
    <xf numFmtId="2" fontId="3" fillId="0" borderId="17" xfId="0" applyNumberFormat="1" applyFont="1" applyFill="1" applyBorder="1" applyAlignment="1" applyProtection="1">
      <alignment horizontal="center" vertical="center"/>
      <protection/>
    </xf>
    <xf numFmtId="2" fontId="3" fillId="5" borderId="40" xfId="0" applyNumberFormat="1" applyFont="1" applyFill="1" applyBorder="1" applyAlignment="1" applyProtection="1">
      <alignment horizontal="center" vertical="center"/>
      <protection locked="0"/>
    </xf>
    <xf numFmtId="2" fontId="3" fillId="0" borderId="41" xfId="0" applyNumberFormat="1" applyFont="1" applyFill="1" applyBorder="1" applyAlignment="1" applyProtection="1">
      <alignment horizontal="center" vertical="center"/>
      <protection/>
    </xf>
    <xf numFmtId="2" fontId="3" fillId="0" borderId="20" xfId="0" applyNumberFormat="1" applyFont="1" applyFill="1" applyBorder="1" applyAlignment="1" applyProtection="1">
      <alignment horizontal="center" vertical="center"/>
      <protection/>
    </xf>
    <xf numFmtId="49" fontId="4" fillId="4" borderId="39" xfId="0" applyNumberFormat="1" applyFont="1" applyFill="1" applyBorder="1" applyAlignment="1" applyProtection="1">
      <alignment horizontal="center" vertical="center"/>
      <protection locked="0"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49" fontId="4" fillId="5" borderId="40" xfId="0" applyNumberFormat="1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vertical="center" wrapText="1"/>
      <protection/>
    </xf>
    <xf numFmtId="4" fontId="3" fillId="6" borderId="39" xfId="0" applyNumberFormat="1" applyFont="1" applyFill="1" applyBorder="1" applyAlignment="1" applyProtection="1">
      <alignment horizontal="center" vertical="center"/>
      <protection/>
    </xf>
    <xf numFmtId="4" fontId="3" fillId="5" borderId="17" xfId="0" applyNumberFormat="1" applyFont="1" applyFill="1" applyBorder="1" applyAlignment="1" applyProtection="1">
      <alignment horizontal="center" vertical="center"/>
      <protection locked="0"/>
    </xf>
    <xf numFmtId="4" fontId="3" fillId="5" borderId="40" xfId="0" applyNumberFormat="1" applyFont="1" applyFill="1" applyBorder="1" applyAlignment="1" applyProtection="1">
      <alignment horizontal="center" vertical="center"/>
      <protection locked="0"/>
    </xf>
    <xf numFmtId="4" fontId="3" fillId="6" borderId="16" xfId="0" applyNumberFormat="1" applyFont="1" applyFill="1" applyBorder="1" applyAlignment="1" applyProtection="1">
      <alignment horizontal="center" vertical="center"/>
      <protection/>
    </xf>
    <xf numFmtId="4" fontId="3" fillId="0" borderId="20" xfId="0" applyNumberFormat="1" applyFont="1" applyFill="1" applyBorder="1" applyAlignment="1" applyProtection="1">
      <alignment horizontal="center" vertical="center"/>
      <protection/>
    </xf>
    <xf numFmtId="4" fontId="3" fillId="5" borderId="41" xfId="0" applyNumberFormat="1" applyFont="1" applyFill="1" applyBorder="1" applyAlignment="1" applyProtection="1">
      <alignment horizontal="center" vertical="center"/>
      <protection locked="0"/>
    </xf>
    <xf numFmtId="49" fontId="3" fillId="2" borderId="42" xfId="0" applyNumberFormat="1" applyFont="1" applyFill="1" applyBorder="1" applyAlignment="1" applyProtection="1">
      <alignment horizontal="center" vertical="center"/>
      <protection/>
    </xf>
    <xf numFmtId="0" fontId="3" fillId="4" borderId="43" xfId="0" applyFont="1" applyFill="1" applyBorder="1" applyAlignment="1" applyProtection="1">
      <alignment horizontal="left" vertical="center" wrapText="1" indent="1"/>
      <protection locked="0"/>
    </xf>
    <xf numFmtId="4" fontId="3" fillId="6" borderId="1" xfId="0" applyNumberFormat="1" applyFont="1" applyFill="1" applyBorder="1" applyAlignment="1" applyProtection="1">
      <alignment horizontal="center" vertical="center"/>
      <protection/>
    </xf>
    <xf numFmtId="4" fontId="3" fillId="5" borderId="44" xfId="0" applyNumberFormat="1" applyFont="1" applyFill="1" applyBorder="1" applyAlignment="1" applyProtection="1">
      <alignment horizontal="center" vertical="center"/>
      <protection locked="0"/>
    </xf>
    <xf numFmtId="49" fontId="11" fillId="7" borderId="45" xfId="20" applyNumberFormat="1" applyFont="1" applyFill="1" applyBorder="1" applyProtection="1">
      <alignment/>
      <protection/>
    </xf>
    <xf numFmtId="0" fontId="7" fillId="7" borderId="40" xfId="15" applyFont="1" applyFill="1" applyBorder="1" applyAlignment="1" applyProtection="1">
      <alignment vertical="center"/>
      <protection/>
    </xf>
    <xf numFmtId="0" fontId="13" fillId="7" borderId="40" xfId="20" applyFont="1" applyFill="1" applyBorder="1" applyAlignment="1" applyProtection="1">
      <alignment horizontal="center"/>
      <protection/>
    </xf>
    <xf numFmtId="0" fontId="13" fillId="7" borderId="21" xfId="20" applyFont="1" applyFill="1" applyBorder="1" applyAlignment="1" applyProtection="1">
      <alignment horizontal="center"/>
      <protection/>
    </xf>
    <xf numFmtId="0" fontId="13" fillId="7" borderId="0" xfId="20" applyFont="1" applyFill="1" applyBorder="1" applyAlignment="1" applyProtection="1">
      <alignment horizontal="center"/>
      <protection/>
    </xf>
    <xf numFmtId="0" fontId="13" fillId="7" borderId="46" xfId="20" applyFont="1" applyFill="1" applyBorder="1" applyAlignment="1" applyProtection="1">
      <alignment horizontal="center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 applyProtection="1">
      <alignment horizontal="left" vertical="center" wrapText="1"/>
      <protection/>
    </xf>
    <xf numFmtId="4" fontId="3" fillId="6" borderId="22" xfId="0" applyNumberFormat="1" applyFont="1" applyFill="1" applyBorder="1" applyAlignment="1" applyProtection="1">
      <alignment horizontal="center" vertical="center"/>
      <protection/>
    </xf>
    <xf numFmtId="4" fontId="3" fillId="5" borderId="32" xfId="0" applyNumberFormat="1" applyFont="1" applyFill="1" applyBorder="1" applyAlignment="1" applyProtection="1">
      <alignment horizontal="center" vertical="center"/>
      <protection locked="0"/>
    </xf>
    <xf numFmtId="49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left" vertical="center" wrapText="1"/>
      <protection/>
    </xf>
    <xf numFmtId="4" fontId="3" fillId="5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left" vertical="center" wrapText="1"/>
      <protection/>
    </xf>
    <xf numFmtId="4" fontId="3" fillId="6" borderId="41" xfId="0" applyNumberFormat="1" applyFont="1" applyFill="1" applyBorder="1" applyAlignment="1" applyProtection="1">
      <alignment horizontal="center" vertical="center"/>
      <protection/>
    </xf>
    <xf numFmtId="49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left" vertical="center" wrapText="1" indent="1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left" vertical="center" wrapText="1"/>
      <protection/>
    </xf>
    <xf numFmtId="4" fontId="3" fillId="6" borderId="48" xfId="0" applyNumberFormat="1" applyFont="1" applyFill="1" applyBorder="1" applyAlignment="1" applyProtection="1">
      <alignment horizontal="center" vertical="center"/>
      <protection/>
    </xf>
    <xf numFmtId="4" fontId="3" fillId="5" borderId="13" xfId="0" applyNumberFormat="1" applyFont="1" applyFill="1" applyBorder="1" applyAlignment="1" applyProtection="1">
      <alignment horizontal="center" vertical="center"/>
      <protection locked="0"/>
    </xf>
    <xf numFmtId="4" fontId="3" fillId="5" borderId="14" xfId="0" applyNumberFormat="1" applyFont="1" applyFill="1" applyBorder="1" applyAlignment="1" applyProtection="1">
      <alignment horizontal="center" vertical="center"/>
      <protection locked="0"/>
    </xf>
    <xf numFmtId="0" fontId="7" fillId="2" borderId="23" xfId="15" applyFont="1" applyFill="1" applyBorder="1" applyAlignment="1" applyProtection="1">
      <alignment horizontal="center" vertical="center"/>
      <protection/>
    </xf>
    <xf numFmtId="0" fontId="3" fillId="2" borderId="9" xfId="0" applyFont="1" applyFill="1" applyBorder="1" applyAlignment="1" applyProtection="1">
      <alignment horizontal="center" vertical="center" wrapText="1"/>
      <protection/>
    </xf>
    <xf numFmtId="0" fontId="3" fillId="2" borderId="30" xfId="0" applyFont="1" applyFill="1" applyBorder="1" applyAlignment="1" applyProtection="1">
      <alignment horizontal="center" vertical="center"/>
      <protection/>
    </xf>
    <xf numFmtId="0" fontId="3" fillId="2" borderId="37" xfId="0" applyFont="1" applyFill="1" applyBorder="1" applyAlignment="1" applyProtection="1">
      <alignment horizontal="center" vertical="center"/>
      <protection/>
    </xf>
    <xf numFmtId="0" fontId="3" fillId="2" borderId="42" xfId="0" applyFont="1" applyFill="1" applyBorder="1" applyAlignment="1" applyProtection="1">
      <alignment horizontal="center" vertical="center"/>
      <protection/>
    </xf>
    <xf numFmtId="0" fontId="3" fillId="2" borderId="43" xfId="0" applyFont="1" applyFill="1" applyBorder="1" applyAlignment="1" applyProtection="1">
      <alignment vertical="center" wrapText="1"/>
      <protection/>
    </xf>
    <xf numFmtId="0" fontId="3" fillId="2" borderId="12" xfId="0" applyFont="1" applyFill="1" applyBorder="1" applyAlignment="1" applyProtection="1">
      <alignment horizontal="center" vertical="center"/>
      <protection/>
    </xf>
    <xf numFmtId="0" fontId="3" fillId="2" borderId="18" xfId="0" applyFont="1" applyFill="1" applyBorder="1" applyAlignment="1" applyProtection="1">
      <alignment vertical="center" wrapText="1"/>
      <protection/>
    </xf>
    <xf numFmtId="3" fontId="3" fillId="5" borderId="13" xfId="0" applyNumberFormat="1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Alignment="1" applyProtection="1">
      <alignment/>
      <protection/>
    </xf>
    <xf numFmtId="0" fontId="4" fillId="2" borderId="49" xfId="0" applyFont="1" applyFill="1" applyBorder="1" applyAlignment="1" applyProtection="1">
      <alignment horizontal="center" vertical="center" wrapText="1"/>
      <protection/>
    </xf>
    <xf numFmtId="0" fontId="10" fillId="2" borderId="49" xfId="0" applyFont="1" applyFill="1" applyBorder="1" applyAlignment="1" applyProtection="1">
      <alignment horizontal="center" vertical="center" wrapText="1"/>
      <protection/>
    </xf>
    <xf numFmtId="0" fontId="3" fillId="2" borderId="38" xfId="0" applyFont="1" applyFill="1" applyBorder="1" applyAlignment="1" applyProtection="1">
      <alignment horizontal="left" vertical="center" wrapText="1"/>
      <protection/>
    </xf>
    <xf numFmtId="0" fontId="3" fillId="2" borderId="38" xfId="0" applyFont="1" applyFill="1" applyBorder="1" applyAlignment="1" applyProtection="1">
      <alignment horizontal="center" vertical="center" wrapText="1"/>
      <protection/>
    </xf>
    <xf numFmtId="0" fontId="3" fillId="4" borderId="10" xfId="19" applyFont="1" applyFill="1" applyBorder="1" applyAlignment="1" applyProtection="1">
      <alignment horizontal="center" vertical="center" wrapText="1"/>
      <protection locked="0"/>
    </xf>
    <xf numFmtId="0" fontId="3" fillId="0" borderId="5" xfId="19" applyFont="1" applyFill="1" applyBorder="1" applyAlignment="1" applyProtection="1">
      <alignment vertical="center" wrapText="1"/>
      <protection/>
    </xf>
    <xf numFmtId="0" fontId="3" fillId="2" borderId="39" xfId="0" applyFont="1" applyFill="1" applyBorder="1" applyAlignment="1" applyProtection="1">
      <alignment horizontal="left" vertical="center" wrapText="1"/>
      <protection/>
    </xf>
    <xf numFmtId="0" fontId="3" fillId="2" borderId="39" xfId="0" applyFont="1" applyFill="1" applyBorder="1" applyAlignment="1" applyProtection="1">
      <alignment horizontal="center" vertical="center" wrapText="1"/>
      <protection/>
    </xf>
    <xf numFmtId="0" fontId="3" fillId="2" borderId="39" xfId="0" applyFont="1" applyFill="1" applyBorder="1" applyAlignment="1" applyProtection="1">
      <alignment horizontal="left" vertical="center" wrapText="1" indent="1"/>
      <protection/>
    </xf>
    <xf numFmtId="0" fontId="3" fillId="2" borderId="39" xfId="0" applyFont="1" applyFill="1" applyBorder="1" applyAlignment="1" applyProtection="1">
      <alignment horizontal="left" vertical="center" wrapText="1" indent="2"/>
      <protection/>
    </xf>
    <xf numFmtId="4" fontId="3" fillId="6" borderId="32" xfId="0" applyNumberFormat="1" applyFont="1" applyFill="1" applyBorder="1" applyAlignment="1" applyProtection="1">
      <alignment horizontal="center" vertical="center"/>
      <protection/>
    </xf>
    <xf numFmtId="0" fontId="3" fillId="2" borderId="39" xfId="0" applyFont="1" applyFill="1" applyBorder="1" applyAlignment="1" applyProtection="1">
      <alignment horizontal="left" vertical="center" wrapText="1" indent="3"/>
      <protection/>
    </xf>
    <xf numFmtId="0" fontId="3" fillId="2" borderId="39" xfId="0" applyFont="1" applyFill="1" applyBorder="1" applyAlignment="1" applyProtection="1">
      <alignment vertical="center" wrapText="1"/>
      <protection/>
    </xf>
    <xf numFmtId="0" fontId="3" fillId="2" borderId="1" xfId="0" applyFont="1" applyFill="1" applyBorder="1" applyAlignment="1" applyProtection="1">
      <alignment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49" fontId="3" fillId="2" borderId="12" xfId="0" applyNumberFormat="1" applyFont="1" applyFill="1" applyBorder="1" applyAlignment="1" applyProtection="1">
      <alignment horizontal="center" vertical="center"/>
      <protection/>
    </xf>
    <xf numFmtId="0" fontId="3" fillId="2" borderId="48" xfId="0" applyFont="1" applyFill="1" applyBorder="1" applyAlignment="1" applyProtection="1">
      <alignment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5" borderId="13" xfId="0" applyNumberFormat="1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4" fontId="6" fillId="5" borderId="32" xfId="0" applyNumberFormat="1" applyFont="1" applyFill="1" applyBorder="1" applyAlignment="1" applyProtection="1">
      <alignment horizontal="center" vertical="center"/>
      <protection locked="0"/>
    </xf>
    <xf numFmtId="4" fontId="6" fillId="5" borderId="17" xfId="0" applyNumberFormat="1" applyFont="1" applyFill="1" applyBorder="1" applyAlignment="1" applyProtection="1">
      <alignment horizontal="center" vertical="center"/>
      <protection locked="0"/>
    </xf>
    <xf numFmtId="182" fontId="6" fillId="5" borderId="17" xfId="0" applyNumberFormat="1" applyFont="1" applyFill="1" applyBorder="1" applyAlignment="1" applyProtection="1">
      <alignment horizontal="center" vertical="center"/>
      <protection locked="0"/>
    </xf>
    <xf numFmtId="182" fontId="3" fillId="5" borderId="44" xfId="0" applyNumberFormat="1" applyFont="1" applyFill="1" applyBorder="1" applyAlignment="1" applyProtection="1">
      <alignment horizontal="center" vertical="center"/>
      <protection locked="0"/>
    </xf>
    <xf numFmtId="0" fontId="3" fillId="2" borderId="50" xfId="19" applyFont="1" applyFill="1" applyBorder="1" applyAlignment="1" applyProtection="1">
      <alignment horizontal="center" vertical="center" wrapText="1"/>
      <protection/>
    </xf>
    <xf numFmtId="0" fontId="3" fillId="2" borderId="51" xfId="19" applyFont="1" applyFill="1" applyBorder="1" applyAlignment="1" applyProtection="1">
      <alignment horizontal="center" vertical="center" wrapText="1"/>
      <protection/>
    </xf>
    <xf numFmtId="0" fontId="3" fillId="2" borderId="45" xfId="19" applyFont="1" applyFill="1" applyBorder="1" applyAlignment="1" applyProtection="1">
      <alignment horizontal="center" vertical="center" wrapText="1"/>
      <protection/>
    </xf>
    <xf numFmtId="0" fontId="3" fillId="2" borderId="20" xfId="19" applyFont="1" applyFill="1" applyBorder="1" applyAlignment="1" applyProtection="1">
      <alignment horizontal="center" vertical="center" wrapText="1"/>
      <protection/>
    </xf>
    <xf numFmtId="0" fontId="3" fillId="2" borderId="37" xfId="19" applyFont="1" applyFill="1" applyBorder="1" applyAlignment="1" applyProtection="1">
      <alignment horizontal="center" vertical="center" wrapText="1"/>
      <protection/>
    </xf>
    <xf numFmtId="0" fontId="3" fillId="4" borderId="49" xfId="21" applyNumberFormat="1" applyFont="1" applyFill="1" applyBorder="1" applyAlignment="1" applyProtection="1">
      <alignment horizontal="center" vertical="center" wrapText="1"/>
      <protection locked="0"/>
    </xf>
    <xf numFmtId="0" fontId="3" fillId="4" borderId="52" xfId="21" applyNumberFormat="1" applyFont="1" applyFill="1" applyBorder="1" applyAlignment="1" applyProtection="1">
      <alignment horizontal="center" vertical="center" wrapText="1"/>
      <protection locked="0"/>
    </xf>
    <xf numFmtId="0" fontId="3" fillId="2" borderId="49" xfId="21" applyNumberFormat="1" applyFont="1" applyFill="1" applyBorder="1" applyAlignment="1" applyProtection="1">
      <alignment horizontal="center" vertical="center" wrapText="1"/>
      <protection/>
    </xf>
    <xf numFmtId="0" fontId="3" fillId="2" borderId="52" xfId="21" applyNumberFormat="1" applyFont="1" applyFill="1" applyBorder="1" applyAlignment="1" applyProtection="1">
      <alignment horizontal="center" vertical="center" wrapText="1"/>
      <protection/>
    </xf>
    <xf numFmtId="0" fontId="3" fillId="4" borderId="49" xfId="19" applyFont="1" applyFill="1" applyBorder="1" applyAlignment="1" applyProtection="1">
      <alignment horizontal="center" vertical="center" wrapText="1"/>
      <protection locked="0"/>
    </xf>
    <xf numFmtId="0" fontId="3" fillId="4" borderId="52" xfId="19" applyFont="1" applyFill="1" applyBorder="1" applyAlignment="1" applyProtection="1">
      <alignment horizontal="center" vertical="center" wrapText="1"/>
      <protection locked="0"/>
    </xf>
    <xf numFmtId="0" fontId="3" fillId="2" borderId="12" xfId="19" applyFont="1" applyFill="1" applyBorder="1" applyAlignment="1" applyProtection="1">
      <alignment horizontal="center" vertical="center" wrapText="1"/>
      <protection/>
    </xf>
    <xf numFmtId="0" fontId="4" fillId="2" borderId="2" xfId="19" applyFont="1" applyFill="1" applyBorder="1" applyAlignment="1" applyProtection="1">
      <alignment horizontal="right" vertical="center" wrapText="1"/>
      <protection/>
    </xf>
    <xf numFmtId="0" fontId="4" fillId="8" borderId="39" xfId="19" applyFont="1" applyFill="1" applyBorder="1" applyAlignment="1" applyProtection="1">
      <alignment horizontal="center" vertical="center" wrapText="1"/>
      <protection/>
    </xf>
    <xf numFmtId="0" fontId="4" fillId="8" borderId="40" xfId="19" applyFont="1" applyFill="1" applyBorder="1" applyAlignment="1" applyProtection="1">
      <alignment horizontal="center" vertical="center" wrapText="1"/>
      <protection/>
    </xf>
    <xf numFmtId="0" fontId="4" fillId="8" borderId="20" xfId="19" applyFont="1" applyFill="1" applyBorder="1" applyAlignment="1" applyProtection="1">
      <alignment horizontal="center" vertical="center" wrapText="1"/>
      <protection/>
    </xf>
    <xf numFmtId="0" fontId="4" fillId="2" borderId="9" xfId="19" applyFont="1" applyFill="1" applyBorder="1" applyAlignment="1" applyProtection="1">
      <alignment horizontal="center" vertical="center" wrapText="1"/>
      <protection/>
    </xf>
    <xf numFmtId="0" fontId="4" fillId="2" borderId="10" xfId="19" applyFont="1" applyFill="1" applyBorder="1" applyAlignment="1" applyProtection="1">
      <alignment horizontal="center" vertical="center" wrapText="1"/>
      <protection/>
    </xf>
    <xf numFmtId="0" fontId="4" fillId="6" borderId="12" xfId="19" applyFont="1" applyFill="1" applyBorder="1" applyAlignment="1" applyProtection="1">
      <alignment horizontal="center" vertical="center" wrapText="1"/>
      <protection/>
    </xf>
    <xf numFmtId="0" fontId="4" fillId="6" borderId="13" xfId="19" applyFont="1" applyFill="1" applyBorder="1" applyAlignment="1" applyProtection="1">
      <alignment horizontal="center" vertical="center" wrapText="1"/>
      <protection/>
    </xf>
    <xf numFmtId="0" fontId="4" fillId="8" borderId="39" xfId="0" applyFont="1" applyFill="1" applyBorder="1" applyAlignment="1" applyProtection="1">
      <alignment horizontal="center" vertical="center" wrapText="1"/>
      <protection/>
    </xf>
    <xf numFmtId="0" fontId="4" fillId="8" borderId="40" xfId="0" applyFont="1" applyFill="1" applyBorder="1" applyAlignment="1" applyProtection="1">
      <alignment horizontal="center" vertical="center" wrapText="1"/>
      <protection/>
    </xf>
    <xf numFmtId="0" fontId="4" fillId="8" borderId="20" xfId="0" applyFont="1" applyFill="1" applyBorder="1" applyAlignment="1" applyProtection="1">
      <alignment horizontal="center" vertical="center" wrapText="1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PRIL1.ELECTR" xfId="18"/>
    <cellStyle name="Обычный_ЖКУ_проект3" xfId="19"/>
    <cellStyle name="Обычный_Котёл Сбыты" xfId="20"/>
    <cellStyle name="Обычный_форма 1 водопровод для орг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VO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Проверка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2.3</v>
          </cell>
        </row>
      </sheetData>
      <sheetData sheetId="11">
        <row r="2">
          <cell r="D2" t="str">
            <v>"Городской округ "Город Лесной"</v>
          </cell>
        </row>
        <row r="3">
          <cell r="D3" t="str">
            <v>Арамильский городской округ</v>
          </cell>
        </row>
        <row r="4">
          <cell r="D4" t="str">
            <v>Артемовский городской округ</v>
          </cell>
        </row>
        <row r="5">
          <cell r="D5" t="str">
            <v>Артинский городской округ</v>
          </cell>
        </row>
        <row r="6">
          <cell r="D6" t="str">
            <v>Асбестовский городской округ</v>
          </cell>
        </row>
        <row r="7">
          <cell r="D7" t="str">
            <v>Ачитский городской округ</v>
          </cell>
        </row>
        <row r="8">
          <cell r="D8" t="str">
            <v>Байкаловский муниципальный район</v>
          </cell>
        </row>
        <row r="9">
          <cell r="D9" t="str">
            <v>Белоярский городской округ</v>
          </cell>
        </row>
        <row r="10">
          <cell r="D10" t="str">
            <v>Березовский городской округ</v>
          </cell>
        </row>
        <row r="11">
          <cell r="D11" t="str">
            <v>Бисертский городской округ</v>
          </cell>
        </row>
        <row r="12">
          <cell r="D12" t="str">
            <v>Верхнесалдинский городской округ</v>
          </cell>
        </row>
        <row r="13">
          <cell r="D13" t="str">
            <v>Волчанский городской округ</v>
          </cell>
        </row>
        <row r="14">
          <cell r="D14" t="str">
            <v>Гаринский городской округ</v>
          </cell>
        </row>
        <row r="15">
          <cell r="D15" t="str">
            <v>Горноуральский городской округ</v>
          </cell>
        </row>
        <row r="16">
          <cell r="D16" t="str">
            <v>Ивдельский городской округ</v>
          </cell>
        </row>
        <row r="17">
          <cell r="D17" t="str">
            <v>Ирбитское муниципальное образование</v>
          </cell>
        </row>
        <row r="18">
          <cell r="D18" t="str">
            <v>Каменский городской округ</v>
          </cell>
        </row>
        <row r="19">
          <cell r="D19" t="str">
            <v>Камышловский городской округ</v>
          </cell>
        </row>
        <row r="20">
          <cell r="D20" t="str">
            <v>Качканарский городской округ</v>
          </cell>
        </row>
        <row r="21">
          <cell r="D21" t="str">
            <v>Кировградский городской округ</v>
          </cell>
        </row>
        <row r="22">
          <cell r="D22" t="str">
            <v>Кушвинский городской округ</v>
          </cell>
        </row>
        <row r="23">
          <cell r="D23" t="str">
            <v>Малышевский городской округ</v>
          </cell>
        </row>
        <row r="24">
          <cell r="D24" t="str">
            <v>Махневское муниципальное образование</v>
          </cell>
        </row>
        <row r="25">
          <cell r="D25" t="str">
            <v>Муниципальное образование Алапаевское</v>
          </cell>
        </row>
        <row r="26">
          <cell r="D26" t="str">
            <v>Невьянский городской округ</v>
          </cell>
        </row>
        <row r="27">
          <cell r="D27" t="str">
            <v>Нижнесергинский муниципальный район</v>
          </cell>
        </row>
        <row r="28">
          <cell r="D28" t="str">
            <v>Нижнетуринский городской округ</v>
          </cell>
        </row>
        <row r="29">
          <cell r="D29" t="str">
            <v>Новолялинский городской округ</v>
          </cell>
        </row>
        <row r="30">
          <cell r="D30" t="str">
            <v>Новоуральский городской округ</v>
          </cell>
        </row>
        <row r="31">
          <cell r="D31" t="str">
            <v>Полевской городской округ</v>
          </cell>
        </row>
        <row r="32">
          <cell r="D32" t="str">
            <v>Пышминский городской округ</v>
          </cell>
        </row>
        <row r="33">
          <cell r="D33" t="str">
            <v>Режевской городской округ</v>
          </cell>
        </row>
        <row r="34">
          <cell r="D34" t="str">
            <v>Североуральский городской округ</v>
          </cell>
        </row>
        <row r="35">
          <cell r="D35" t="str">
            <v>Серовский городской округ</v>
          </cell>
        </row>
        <row r="36">
          <cell r="D36" t="str">
            <v>Слободо-Туринский муниципальный район</v>
          </cell>
        </row>
        <row r="37">
          <cell r="D37" t="str">
            <v>Сосьвинский городской округ</v>
          </cell>
        </row>
        <row r="38">
          <cell r="D38" t="str">
            <v>Сысертский городской округ</v>
          </cell>
        </row>
        <row r="39">
          <cell r="D39" t="str">
            <v>Таборинский муниципальный район</v>
          </cell>
        </row>
        <row r="40">
          <cell r="D40" t="str">
            <v>Тавдинский городской округ</v>
          </cell>
        </row>
        <row r="41">
          <cell r="D41" t="str">
            <v>Талицкий городской округ</v>
          </cell>
        </row>
        <row r="42">
          <cell r="D42" t="str">
            <v>Тугулымский городской округ</v>
          </cell>
        </row>
        <row r="43">
          <cell r="D43" t="str">
            <v>Туринский городской округ</v>
          </cell>
        </row>
        <row r="44">
          <cell r="D44" t="str">
            <v>Шалинский городской округ</v>
          </cell>
        </row>
        <row r="45">
          <cell r="D45" t="str">
            <v>город Каменск-Уральский</v>
          </cell>
        </row>
        <row r="46">
          <cell r="D46" t="str">
            <v>город Нижний Тагил</v>
          </cell>
        </row>
        <row r="47">
          <cell r="D47" t="str">
            <v>городской округ Богданович</v>
          </cell>
        </row>
        <row r="48">
          <cell r="D48" t="str">
            <v>городской округ Верх-Нейвинский</v>
          </cell>
        </row>
        <row r="49">
          <cell r="D49" t="str">
            <v>городской округ Верхнее Дуброво</v>
          </cell>
        </row>
        <row r="50">
          <cell r="D50" t="str">
            <v>городской округ Верхний Тагил</v>
          </cell>
        </row>
        <row r="51">
          <cell r="D51" t="str">
            <v>городской округ Верхняя Пышма</v>
          </cell>
        </row>
        <row r="52">
          <cell r="D52" t="str">
            <v>городской округ Верхняя Тура</v>
          </cell>
        </row>
        <row r="53">
          <cell r="D53" t="str">
            <v>городской округ Верхотурский</v>
          </cell>
        </row>
        <row r="54">
          <cell r="D54" t="str">
            <v>городской округ Дегтярск</v>
          </cell>
        </row>
        <row r="55">
          <cell r="D55" t="str">
            <v>городской округ ЗАТО Свободный</v>
          </cell>
        </row>
        <row r="56">
          <cell r="D56" t="str">
            <v>городской округ Заречный</v>
          </cell>
        </row>
        <row r="57">
          <cell r="D57" t="str">
            <v>городской округ Карпинск</v>
          </cell>
        </row>
        <row r="58">
          <cell r="D58" t="str">
            <v>городской округ Краснотурьинск</v>
          </cell>
        </row>
        <row r="59">
          <cell r="D59" t="str">
            <v>городской округ Красноуральск</v>
          </cell>
        </row>
        <row r="60">
          <cell r="D60" t="str">
            <v>городской округ Красноуфимск</v>
          </cell>
        </row>
        <row r="61">
          <cell r="D61" t="str">
            <v>городской округ Нижняя Салда</v>
          </cell>
        </row>
        <row r="62">
          <cell r="D62" t="str">
            <v>городской округ Пелым</v>
          </cell>
        </row>
        <row r="63">
          <cell r="D63" t="str">
            <v>городской округ Первоуральск</v>
          </cell>
        </row>
        <row r="64">
          <cell r="D64" t="str">
            <v>городской округ Ревда</v>
          </cell>
        </row>
        <row r="65">
          <cell r="D65" t="str">
            <v>городской округ Рефтинский</v>
          </cell>
        </row>
        <row r="66">
          <cell r="D66" t="str">
            <v>городской округ Среднеуральск</v>
          </cell>
        </row>
        <row r="67">
          <cell r="D67" t="str">
            <v>городской округ Староуткинск</v>
          </cell>
        </row>
        <row r="68">
          <cell r="D68" t="str">
            <v>городской округ Сухой Лог</v>
          </cell>
        </row>
        <row r="69">
          <cell r="D69" t="str">
            <v>муниципальное образование «поселок Уральский»</v>
          </cell>
        </row>
        <row r="70">
          <cell r="D70" t="str">
            <v>муниципальное образование Камышловский муниципальный район</v>
          </cell>
        </row>
        <row r="71">
          <cell r="D71" t="str">
            <v>муниципальное образование Красноуфимский округ</v>
          </cell>
        </row>
        <row r="72">
          <cell r="D72" t="str">
            <v>муниципальное образование город Алапаевск</v>
          </cell>
        </row>
        <row r="73">
          <cell r="D73" t="str">
            <v>муниципальное образование город Екатеринбург</v>
          </cell>
        </row>
        <row r="74">
          <cell r="D74" t="str">
            <v>муниципальное образование город Ирбит</v>
          </cell>
        </row>
        <row r="140">
          <cell r="B140" t="str">
            <v>городской округ Рефтинский</v>
          </cell>
        </row>
        <row r="141">
          <cell r="B141" t="str">
            <v>городской округ Рефтинский</v>
          </cell>
        </row>
      </sheetData>
      <sheetData sheetId="12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workbookViewId="0" topLeftCell="C22">
      <selection activeCell="D32" sqref="A32:IV35"/>
    </sheetView>
  </sheetViews>
  <sheetFormatPr defaultColWidth="9.140625" defaultRowHeight="12.75"/>
  <cols>
    <col min="1" max="1" width="2.7109375" style="1" customWidth="1"/>
    <col min="2" max="2" width="2.7109375" style="7" customWidth="1"/>
    <col min="3" max="3" width="35.7109375" style="7" customWidth="1"/>
    <col min="4" max="4" width="21.57421875" style="7" customWidth="1"/>
    <col min="5" max="5" width="40.7109375" style="53" customWidth="1"/>
    <col min="6" max="6" width="32.7109375" style="7" customWidth="1"/>
    <col min="7" max="8" width="2.7109375" style="7" customWidth="1"/>
    <col min="9" max="16384" width="9.140625" style="7" customWidth="1"/>
  </cols>
  <sheetData>
    <row r="1" spans="1:5" s="1" customFormat="1" ht="9" customHeight="1" hidden="1">
      <c r="A1" s="1" t="str">
        <f>org&amp;"_INN:"&amp;inn&amp;"_KPP:"&amp;kpp</f>
        <v>Муниципальное унитарное объединенное предприятие "Рефтинское" городского округа Рефтинский, п. Рефтинский_INN:6603020368_KPP:660301001</v>
      </c>
      <c r="E1" s="2"/>
    </row>
    <row r="2" s="1" customFormat="1" ht="11.25" customHeight="1">
      <c r="E2" s="2"/>
    </row>
    <row r="3" spans="2:7" ht="12.75" customHeight="1">
      <c r="B3" s="3"/>
      <c r="C3" s="4"/>
      <c r="D3" s="5"/>
      <c r="E3" s="259" t="str">
        <f>version</f>
        <v>Версия 2.3</v>
      </c>
      <c r="F3" s="259"/>
      <c r="G3" s="6"/>
    </row>
    <row r="4" spans="2:7" ht="30" customHeight="1">
      <c r="B4" s="8"/>
      <c r="C4" s="260" t="s">
        <v>0</v>
      </c>
      <c r="D4" s="261"/>
      <c r="E4" s="262"/>
      <c r="F4" s="9"/>
      <c r="G4" s="10"/>
    </row>
    <row r="5" spans="2:7" ht="12" thickBot="1">
      <c r="B5" s="8"/>
      <c r="C5" s="9"/>
      <c r="D5" s="9"/>
      <c r="E5" s="11"/>
      <c r="F5" s="9"/>
      <c r="G5" s="10"/>
    </row>
    <row r="6" spans="2:7" ht="16.5" customHeight="1">
      <c r="B6" s="8"/>
      <c r="C6" s="263" t="s">
        <v>1</v>
      </c>
      <c r="D6" s="264"/>
      <c r="E6" s="12"/>
      <c r="F6" s="9"/>
      <c r="G6" s="10"/>
    </row>
    <row r="7" spans="2:7" ht="24.75" customHeight="1" thickBot="1">
      <c r="B7" s="8"/>
      <c r="C7" s="265" t="s">
        <v>2</v>
      </c>
      <c r="D7" s="266"/>
      <c r="E7" s="11"/>
      <c r="F7" s="9"/>
      <c r="G7" s="10"/>
    </row>
    <row r="8" spans="2:7" ht="12" customHeight="1" thickBot="1">
      <c r="B8" s="13"/>
      <c r="C8" s="14"/>
      <c r="D8" s="15"/>
      <c r="E8" s="16"/>
      <c r="F8" s="15"/>
      <c r="G8" s="10"/>
    </row>
    <row r="9" spans="2:7" ht="30" customHeight="1" thickBot="1">
      <c r="B9" s="13"/>
      <c r="C9" s="17" t="s">
        <v>3</v>
      </c>
      <c r="D9" s="18">
        <v>2008</v>
      </c>
      <c r="E9" s="19"/>
      <c r="F9" s="20"/>
      <c r="G9" s="10"/>
    </row>
    <row r="10" spans="2:7" ht="12" customHeight="1" thickBot="1">
      <c r="B10" s="13"/>
      <c r="C10" s="21"/>
      <c r="D10" s="9"/>
      <c r="E10" s="22"/>
      <c r="F10" s="23"/>
      <c r="G10" s="10"/>
    </row>
    <row r="11" spans="2:7" ht="37.5" customHeight="1" thickBot="1">
      <c r="B11" s="13"/>
      <c r="C11" s="17" t="s">
        <v>4</v>
      </c>
      <c r="D11" s="24" t="s">
        <v>5</v>
      </c>
      <c r="E11" s="19" t="s">
        <v>6</v>
      </c>
      <c r="F11" s="20" t="s">
        <v>7</v>
      </c>
      <c r="G11" s="10"/>
    </row>
    <row r="12" spans="2:7" ht="12" customHeight="1" thickBot="1">
      <c r="B12" s="13"/>
      <c r="C12" s="21"/>
      <c r="D12" s="22"/>
      <c r="E12" s="22"/>
      <c r="F12" s="23"/>
      <c r="G12" s="10"/>
    </row>
    <row r="13" spans="2:8" ht="32.25" customHeight="1" thickBot="1">
      <c r="B13" s="13"/>
      <c r="C13" s="25" t="s">
        <v>8</v>
      </c>
      <c r="D13" s="252" t="s">
        <v>295</v>
      </c>
      <c r="E13" s="253"/>
      <c r="F13" s="23"/>
      <c r="G13" s="10"/>
      <c r="H13" s="26"/>
    </row>
    <row r="14" spans="2:7" ht="15" customHeight="1" hidden="1" thickBot="1">
      <c r="B14" s="13"/>
      <c r="C14" s="27"/>
      <c r="D14" s="28"/>
      <c r="E14" s="22"/>
      <c r="F14" s="23"/>
      <c r="G14" s="10"/>
    </row>
    <row r="15" spans="2:7" ht="24.75" customHeight="1" hidden="1" thickBot="1">
      <c r="B15" s="13"/>
      <c r="C15" s="25" t="s">
        <v>9</v>
      </c>
      <c r="D15" s="254"/>
      <c r="E15" s="255"/>
      <c r="F15" s="23" t="s">
        <v>10</v>
      </c>
      <c r="G15" s="10"/>
    </row>
    <row r="16" spans="2:7" ht="12" customHeight="1" thickBot="1">
      <c r="B16" s="13"/>
      <c r="C16" s="27"/>
      <c r="D16" s="28"/>
      <c r="E16" s="22"/>
      <c r="F16" s="23"/>
      <c r="G16" s="10"/>
    </row>
    <row r="17" spans="2:7" ht="19.5" customHeight="1">
      <c r="B17" s="13"/>
      <c r="C17" s="29" t="s">
        <v>11</v>
      </c>
      <c r="D17" s="30" t="s">
        <v>12</v>
      </c>
      <c r="E17" s="16"/>
      <c r="F17" s="31" t="s">
        <v>13</v>
      </c>
      <c r="G17" s="10"/>
    </row>
    <row r="18" spans="2:7" ht="19.5" customHeight="1" thickBot="1">
      <c r="B18" s="13"/>
      <c r="C18" s="32" t="s">
        <v>14</v>
      </c>
      <c r="D18" s="33" t="s">
        <v>15</v>
      </c>
      <c r="E18" s="34"/>
      <c r="F18" s="35" t="s">
        <v>16</v>
      </c>
      <c r="G18" s="10"/>
    </row>
    <row r="19" spans="2:7" ht="12" customHeight="1" thickBot="1">
      <c r="B19" s="13"/>
      <c r="C19" s="21"/>
      <c r="D19" s="9"/>
      <c r="E19" s="22"/>
      <c r="F19" s="23"/>
      <c r="G19" s="10"/>
    </row>
    <row r="20" spans="2:7" ht="30" customHeight="1" thickBot="1">
      <c r="B20" s="13"/>
      <c r="C20" s="17" t="s">
        <v>17</v>
      </c>
      <c r="D20" s="256" t="s">
        <v>18</v>
      </c>
      <c r="E20" s="257"/>
      <c r="F20" s="23"/>
      <c r="G20" s="10"/>
    </row>
    <row r="21" spans="2:7" ht="12" customHeight="1" thickBot="1">
      <c r="B21" s="13"/>
      <c r="C21" s="21"/>
      <c r="D21" s="9"/>
      <c r="E21" s="22"/>
      <c r="F21" s="23"/>
      <c r="G21" s="10"/>
    </row>
    <row r="22" spans="1:15" ht="39.75" customHeight="1">
      <c r="A22" s="36"/>
      <c r="B22" s="13"/>
      <c r="C22" s="37" t="s">
        <v>19</v>
      </c>
      <c r="D22" s="38" t="s">
        <v>20</v>
      </c>
      <c r="E22" s="39" t="s">
        <v>21</v>
      </c>
      <c r="F22" s="9"/>
      <c r="G22" s="10"/>
      <c r="M22" s="40"/>
      <c r="N22" s="40"/>
      <c r="O22" s="41"/>
    </row>
    <row r="23" spans="2:7" ht="24.75" customHeight="1">
      <c r="B23" s="13"/>
      <c r="C23" s="251" t="s">
        <v>22</v>
      </c>
      <c r="D23" s="42" t="s">
        <v>23</v>
      </c>
      <c r="E23" s="43" t="s">
        <v>21</v>
      </c>
      <c r="F23" s="9" t="s">
        <v>24</v>
      </c>
      <c r="G23" s="10"/>
    </row>
    <row r="24" spans="2:7" ht="24.75" customHeight="1" thickBot="1">
      <c r="B24" s="13"/>
      <c r="C24" s="258"/>
      <c r="D24" s="44" t="s">
        <v>25</v>
      </c>
      <c r="E24" s="45" t="s">
        <v>26</v>
      </c>
      <c r="F24" s="23"/>
      <c r="G24" s="10"/>
    </row>
    <row r="25" spans="2:7" ht="12" customHeight="1" thickBot="1">
      <c r="B25" s="13"/>
      <c r="C25" s="21"/>
      <c r="D25" s="9"/>
      <c r="E25" s="22"/>
      <c r="F25" s="23"/>
      <c r="G25" s="10"/>
    </row>
    <row r="26" spans="2:7" ht="27" customHeight="1" thickBot="1">
      <c r="B26" s="8"/>
      <c r="C26" s="247" t="s">
        <v>27</v>
      </c>
      <c r="D26" s="248"/>
      <c r="E26" s="46" t="s">
        <v>28</v>
      </c>
      <c r="F26" s="9"/>
      <c r="G26" s="10"/>
    </row>
    <row r="27" spans="2:7" ht="27" customHeight="1">
      <c r="B27" s="8"/>
      <c r="C27" s="249" t="s">
        <v>29</v>
      </c>
      <c r="D27" s="250"/>
      <c r="E27" s="46" t="s">
        <v>30</v>
      </c>
      <c r="F27" s="9"/>
      <c r="G27" s="10"/>
    </row>
    <row r="28" spans="2:7" ht="21" customHeight="1">
      <c r="B28" s="8"/>
      <c r="C28" s="251" t="s">
        <v>31</v>
      </c>
      <c r="D28" s="47" t="s">
        <v>32</v>
      </c>
      <c r="E28" s="48" t="s">
        <v>33</v>
      </c>
      <c r="F28" s="9"/>
      <c r="G28" s="10"/>
    </row>
    <row r="29" spans="2:7" ht="21" customHeight="1">
      <c r="B29" s="8"/>
      <c r="C29" s="251"/>
      <c r="D29" s="47" t="s">
        <v>34</v>
      </c>
      <c r="E29" s="48" t="s">
        <v>35</v>
      </c>
      <c r="F29" s="9"/>
      <c r="G29" s="10"/>
    </row>
    <row r="30" spans="2:7" ht="21" customHeight="1">
      <c r="B30" s="8"/>
      <c r="C30" s="251" t="s">
        <v>36</v>
      </c>
      <c r="D30" s="47" t="s">
        <v>32</v>
      </c>
      <c r="E30" s="48" t="s">
        <v>37</v>
      </c>
      <c r="F30" s="9"/>
      <c r="G30" s="10"/>
    </row>
    <row r="31" spans="2:7" ht="21" customHeight="1">
      <c r="B31" s="8"/>
      <c r="C31" s="251"/>
      <c r="D31" s="47" t="s">
        <v>34</v>
      </c>
      <c r="E31" s="48" t="s">
        <v>38</v>
      </c>
      <c r="F31" s="9"/>
      <c r="G31" s="10"/>
    </row>
    <row r="32" spans="2:7" ht="11.25">
      <c r="B32" s="49"/>
      <c r="C32" s="50"/>
      <c r="D32" s="50"/>
      <c r="E32" s="51"/>
      <c r="F32" s="50"/>
      <c r="G32" s="52"/>
    </row>
    <row r="38" ht="11.25">
      <c r="E38" s="54"/>
    </row>
    <row r="45" ht="11.25">
      <c r="X45" s="26"/>
    </row>
    <row r="46" ht="11.25">
      <c r="X46" s="26"/>
    </row>
    <row r="47" ht="11.25">
      <c r="X47" s="26"/>
    </row>
    <row r="48" ht="11.25">
      <c r="X48" s="26"/>
    </row>
    <row r="49" ht="11.25">
      <c r="X49" s="26"/>
    </row>
    <row r="50" ht="11.25">
      <c r="X50" s="26"/>
    </row>
    <row r="51" ht="11.25">
      <c r="X51" s="26"/>
    </row>
    <row r="52" ht="11.25">
      <c r="X52" s="26"/>
    </row>
  </sheetData>
  <mergeCells count="12">
    <mergeCell ref="E3:F3"/>
    <mergeCell ref="C4:E4"/>
    <mergeCell ref="C6:D6"/>
    <mergeCell ref="C7:D7"/>
    <mergeCell ref="D13:E13"/>
    <mergeCell ref="D15:E15"/>
    <mergeCell ref="D20:E20"/>
    <mergeCell ref="C23:C24"/>
    <mergeCell ref="C26:D26"/>
    <mergeCell ref="C27:D27"/>
    <mergeCell ref="C28:C29"/>
    <mergeCell ref="C30:C31"/>
  </mergeCells>
  <dataValidations count="11"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E23">
      <formula1>MO_LIST_65</formula1>
    </dataValidation>
    <dataValidation type="list" allowBlank="1" showInputMessage="1" showErrorMessage="1" sqref="F18">
      <formula1>"Да,Нет"</formula1>
    </dataValidation>
    <dataValidation type="list" allowBlank="1" showInputMessage="1" showErrorMessage="1" sqref="F11">
      <formula1>"ПЛАН,ФАКТ"</formula1>
    </dataValidation>
    <dataValidation type="list" allowBlank="1" showInputMessage="1" showErrorMessage="1" sqref="F9">
      <formula1>"I квартал, II квартал,III квартал,IV квартал"</formula1>
    </dataValidation>
    <dataValidation type="list" allowBlank="1" showInputMessage="1" showErrorMessage="1" sqref="D20:E20">
      <formula1>kind_of_activity</formula1>
    </dataValidation>
    <dataValidation errorStyle="warning" type="list" allowBlank="1" showInputMessage="1" showErrorMessage="1" sqref="E22">
      <formula1>MR_LIST</formula1>
    </dataValidation>
    <dataValidation type="list" allowBlank="1" showErrorMessage="1" promptTitle="Ввод" prompt="Выберите год из списка" sqref="D9">
      <formula1>year_range</formula1>
    </dataValidation>
    <dataValidation type="textLength" allowBlank="1" showInputMessage="1" showErrorMessage="1" prompt="10-12 символов" sqref="D17">
      <formula1>10</formula1>
      <formula2>12</formula2>
    </dataValidation>
    <dataValidation type="textLength" operator="equal" allowBlank="1" showInputMessage="1" showErrorMessage="1" prompt="9 символов" sqref="D18">
      <formula1>9</formula1>
    </dataValidation>
    <dataValidation type="list" allowBlank="1" showInputMessage="1" showErrorMessage="1" sqref="D11">
      <formula1>logical</formula1>
    </dataValidation>
    <dataValidation type="textLength" allowBlank="1" showInputMessage="1" showErrorMessage="1" prompt="7-8 символов" sqref="E24">
      <formula1>7</formula1>
      <formula2>8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32"/>
  <sheetViews>
    <sheetView workbookViewId="0" topLeftCell="C7">
      <selection activeCell="F15" sqref="F15"/>
    </sheetView>
  </sheetViews>
  <sheetFormatPr defaultColWidth="9.140625" defaultRowHeight="12.75"/>
  <cols>
    <col min="1" max="2" width="2.7109375" style="55" customWidth="1"/>
    <col min="3" max="3" width="6.8515625" style="55" customWidth="1"/>
    <col min="4" max="4" width="50.7109375" style="55" customWidth="1"/>
    <col min="5" max="5" width="15.7109375" style="55" customWidth="1"/>
    <col min="6" max="6" width="11.8515625" style="55" customWidth="1"/>
    <col min="7" max="7" width="15.140625" style="55" customWidth="1"/>
    <col min="8" max="9" width="20.7109375" style="55" customWidth="1"/>
    <col min="10" max="10" width="40.7109375" style="55" customWidth="1"/>
    <col min="11" max="11" width="60.7109375" style="55" customWidth="1"/>
    <col min="12" max="13" width="2.7109375" style="55" customWidth="1"/>
    <col min="14" max="16384" width="9.140625" style="55" customWidth="1"/>
  </cols>
  <sheetData>
    <row r="2" spans="2:12" ht="11.25">
      <c r="B2" s="56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2:32" ht="12.75" customHeight="1">
      <c r="B3" s="59"/>
      <c r="C3" s="60"/>
      <c r="D3" s="61" t="s">
        <v>39</v>
      </c>
      <c r="E3" s="62"/>
      <c r="F3" s="62"/>
      <c r="G3" s="62"/>
      <c r="H3" s="62"/>
      <c r="I3" s="62"/>
      <c r="J3" s="62"/>
      <c r="K3" s="60"/>
      <c r="L3" s="63"/>
      <c r="M3" s="64"/>
      <c r="N3" s="64"/>
      <c r="O3" s="64"/>
      <c r="P3" s="64"/>
      <c r="Q3" s="64"/>
      <c r="R3" s="64"/>
      <c r="S3" s="64"/>
      <c r="T3" s="64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</row>
    <row r="4" spans="1:28" ht="30.75" customHeight="1">
      <c r="A4" s="66"/>
      <c r="B4" s="67"/>
      <c r="C4" s="267" t="s">
        <v>40</v>
      </c>
      <c r="D4" s="268"/>
      <c r="E4" s="268"/>
      <c r="F4" s="268"/>
      <c r="G4" s="268"/>
      <c r="H4" s="268"/>
      <c r="I4" s="268"/>
      <c r="J4" s="268"/>
      <c r="K4" s="269"/>
      <c r="L4" s="68"/>
      <c r="M4" s="69"/>
      <c r="N4" s="69"/>
      <c r="O4" s="69"/>
      <c r="P4" s="69"/>
      <c r="Q4" s="69"/>
      <c r="R4" s="69"/>
      <c r="S4" s="69"/>
      <c r="T4" s="69"/>
      <c r="U4" s="70"/>
      <c r="V4" s="70"/>
      <c r="W4" s="70"/>
      <c r="X4" s="70"/>
      <c r="Y4" s="70"/>
      <c r="Z4" s="70"/>
      <c r="AA4" s="70"/>
      <c r="AB4" s="70"/>
    </row>
    <row r="5" spans="1:28" ht="12.75" customHeight="1" thickBot="1">
      <c r="A5" s="66"/>
      <c r="B5" s="67"/>
      <c r="C5" s="60"/>
      <c r="D5" s="60"/>
      <c r="E5" s="60"/>
      <c r="F5" s="60"/>
      <c r="G5" s="60"/>
      <c r="H5" s="60"/>
      <c r="I5" s="60"/>
      <c r="J5" s="60"/>
      <c r="K5" s="71"/>
      <c r="L5" s="63"/>
      <c r="M5" s="64"/>
      <c r="N5" s="64"/>
      <c r="O5" s="64"/>
      <c r="P5" s="64"/>
      <c r="Q5" s="64"/>
      <c r="R5" s="64"/>
      <c r="S5" s="64"/>
      <c r="T5" s="64"/>
      <c r="U5" s="70"/>
      <c r="V5" s="70"/>
      <c r="W5" s="70"/>
      <c r="X5" s="70"/>
      <c r="Y5" s="70"/>
      <c r="Z5" s="70"/>
      <c r="AA5" s="70"/>
      <c r="AB5" s="70"/>
    </row>
    <row r="6" spans="1:28" ht="30" customHeight="1" thickBot="1">
      <c r="A6" s="66"/>
      <c r="B6" s="67"/>
      <c r="C6" s="72" t="s">
        <v>41</v>
      </c>
      <c r="D6" s="73" t="s">
        <v>42</v>
      </c>
      <c r="E6" s="74" t="s">
        <v>43</v>
      </c>
      <c r="F6" s="74" t="s">
        <v>44</v>
      </c>
      <c r="G6" s="73" t="s">
        <v>45</v>
      </c>
      <c r="H6" s="73" t="s">
        <v>46</v>
      </c>
      <c r="I6" s="74" t="s">
        <v>47</v>
      </c>
      <c r="J6" s="74" t="s">
        <v>48</v>
      </c>
      <c r="K6" s="75" t="s">
        <v>49</v>
      </c>
      <c r="L6" s="63"/>
      <c r="M6" s="64"/>
      <c r="N6" s="64"/>
      <c r="O6" s="64"/>
      <c r="P6" s="64"/>
      <c r="Q6" s="64"/>
      <c r="R6" s="64"/>
      <c r="S6" s="64"/>
      <c r="T6" s="64"/>
      <c r="U6" s="70"/>
      <c r="V6" s="70"/>
      <c r="W6" s="70"/>
      <c r="X6" s="70"/>
      <c r="Y6" s="70"/>
      <c r="Z6" s="70"/>
      <c r="AA6" s="70"/>
      <c r="AB6" s="70"/>
    </row>
    <row r="7" spans="1:28" ht="12" customHeight="1" thickBot="1">
      <c r="A7" s="66"/>
      <c r="B7" s="67"/>
      <c r="C7" s="76">
        <v>1</v>
      </c>
      <c r="D7" s="77">
        <f>C7+1</f>
        <v>2</v>
      </c>
      <c r="E7" s="77">
        <v>3</v>
      </c>
      <c r="F7" s="77">
        <v>4</v>
      </c>
      <c r="G7" s="77">
        <v>5</v>
      </c>
      <c r="H7" s="77">
        <v>6</v>
      </c>
      <c r="I7" s="77">
        <v>7</v>
      </c>
      <c r="J7" s="77">
        <v>8</v>
      </c>
      <c r="K7" s="78">
        <v>9</v>
      </c>
      <c r="L7" s="63"/>
      <c r="M7" s="64"/>
      <c r="N7" s="64"/>
      <c r="O7" s="64"/>
      <c r="P7" s="64"/>
      <c r="Q7" s="64"/>
      <c r="R7" s="64"/>
      <c r="S7" s="64"/>
      <c r="T7" s="64"/>
      <c r="U7" s="70"/>
      <c r="V7" s="70"/>
      <c r="W7" s="70"/>
      <c r="X7" s="70"/>
      <c r="Y7" s="70"/>
      <c r="Z7" s="70"/>
      <c r="AA7" s="70"/>
      <c r="AB7" s="70"/>
    </row>
    <row r="8" spans="1:28" s="79" customFormat="1" ht="29.25" customHeight="1">
      <c r="A8" s="80"/>
      <c r="B8" s="81"/>
      <c r="C8" s="82" t="s">
        <v>50</v>
      </c>
      <c r="D8" s="83" t="s">
        <v>273</v>
      </c>
      <c r="E8" s="84"/>
      <c r="F8" s="85"/>
      <c r="G8" s="86"/>
      <c r="H8" s="86"/>
      <c r="I8" s="87"/>
      <c r="J8" s="87"/>
      <c r="K8" s="88"/>
      <c r="L8" s="89"/>
      <c r="M8" s="90"/>
      <c r="N8" s="90"/>
      <c r="O8" s="90"/>
      <c r="P8" s="90"/>
      <c r="Q8" s="90"/>
      <c r="R8" s="90"/>
      <c r="S8" s="90"/>
      <c r="T8" s="90"/>
      <c r="U8" s="91"/>
      <c r="V8" s="91"/>
      <c r="W8" s="91"/>
      <c r="X8" s="91"/>
      <c r="Y8" s="91"/>
      <c r="Z8" s="91"/>
      <c r="AA8" s="91"/>
      <c r="AB8" s="91"/>
    </row>
    <row r="9" spans="1:28" ht="29.25" customHeight="1">
      <c r="A9" s="66"/>
      <c r="B9" s="67"/>
      <c r="C9" s="92"/>
      <c r="D9" s="93" t="s">
        <v>51</v>
      </c>
      <c r="E9" s="84"/>
      <c r="F9" s="94"/>
      <c r="G9" s="95"/>
      <c r="H9" s="95"/>
      <c r="I9" s="96"/>
      <c r="J9" s="96"/>
      <c r="K9" s="97"/>
      <c r="L9" s="63"/>
      <c r="M9" s="64"/>
      <c r="N9" s="64"/>
      <c r="O9" s="64"/>
      <c r="P9" s="64"/>
      <c r="Q9" s="64"/>
      <c r="R9" s="64"/>
      <c r="S9" s="64"/>
      <c r="T9" s="64"/>
      <c r="U9" s="70"/>
      <c r="V9" s="70"/>
      <c r="W9" s="70"/>
      <c r="X9" s="70"/>
      <c r="Y9" s="70"/>
      <c r="Z9" s="70"/>
      <c r="AA9" s="70"/>
      <c r="AB9" s="70"/>
    </row>
    <row r="10" spans="1:28" ht="29.25" customHeight="1">
      <c r="A10" s="66"/>
      <c r="B10" s="67"/>
      <c r="C10" s="92"/>
      <c r="D10" s="98" t="s">
        <v>52</v>
      </c>
      <c r="E10" s="99" t="s">
        <v>53</v>
      </c>
      <c r="F10" s="100">
        <v>12.69</v>
      </c>
      <c r="G10" s="101">
        <v>39814</v>
      </c>
      <c r="H10" s="101">
        <v>40178</v>
      </c>
      <c r="I10" s="102" t="s">
        <v>282</v>
      </c>
      <c r="J10" s="103" t="s">
        <v>54</v>
      </c>
      <c r="K10" s="104"/>
      <c r="L10" s="63"/>
      <c r="M10" s="64"/>
      <c r="N10" s="64"/>
      <c r="O10" s="64"/>
      <c r="P10" s="64"/>
      <c r="Q10" s="64"/>
      <c r="R10" s="64"/>
      <c r="S10" s="64"/>
      <c r="T10" s="64"/>
      <c r="U10" s="70"/>
      <c r="V10" s="70"/>
      <c r="W10" s="70"/>
      <c r="X10" s="70"/>
      <c r="Y10" s="70"/>
      <c r="Z10" s="70"/>
      <c r="AA10" s="70"/>
      <c r="AB10" s="70"/>
    </row>
    <row r="11" spans="1:28" s="79" customFormat="1" ht="29.25" customHeight="1">
      <c r="A11" s="80"/>
      <c r="B11" s="81"/>
      <c r="C11" s="105"/>
      <c r="D11" s="106" t="s">
        <v>55</v>
      </c>
      <c r="E11" s="84"/>
      <c r="F11" s="94"/>
      <c r="G11" s="95"/>
      <c r="H11" s="95"/>
      <c r="I11" s="96"/>
      <c r="J11" s="96"/>
      <c r="K11" s="97"/>
      <c r="L11" s="89"/>
      <c r="M11" s="90"/>
      <c r="N11" s="90"/>
      <c r="O11" s="90"/>
      <c r="P11" s="90"/>
      <c r="Q11" s="90"/>
      <c r="R11" s="90"/>
      <c r="S11" s="90"/>
      <c r="T11" s="90"/>
      <c r="U11" s="91"/>
      <c r="V11" s="91"/>
      <c r="W11" s="91"/>
      <c r="X11" s="91"/>
      <c r="Y11" s="91"/>
      <c r="Z11" s="91"/>
      <c r="AA11" s="91"/>
      <c r="AB11" s="91"/>
    </row>
    <row r="12" spans="1:28" ht="29.25" customHeight="1">
      <c r="A12" s="66"/>
      <c r="B12" s="67"/>
      <c r="C12" s="92"/>
      <c r="D12" s="107" t="s">
        <v>56</v>
      </c>
      <c r="E12" s="99" t="s">
        <v>53</v>
      </c>
      <c r="F12" s="100"/>
      <c r="G12" s="101"/>
      <c r="H12" s="101"/>
      <c r="I12" s="102"/>
      <c r="J12" s="103"/>
      <c r="K12" s="104"/>
      <c r="L12" s="63"/>
      <c r="M12" s="64"/>
      <c r="N12" s="64"/>
      <c r="O12" s="64"/>
      <c r="P12" s="64"/>
      <c r="Q12" s="64"/>
      <c r="R12" s="64"/>
      <c r="S12" s="64"/>
      <c r="T12" s="64"/>
      <c r="U12" s="70"/>
      <c r="V12" s="70"/>
      <c r="W12" s="70"/>
      <c r="X12" s="70"/>
      <c r="Y12" s="70"/>
      <c r="Z12" s="70"/>
      <c r="AA12" s="70"/>
      <c r="AB12" s="70"/>
    </row>
    <row r="13" spans="1:28" ht="29.25" customHeight="1">
      <c r="A13" s="66"/>
      <c r="B13" s="67"/>
      <c r="C13" s="92"/>
      <c r="D13" s="107" t="s">
        <v>57</v>
      </c>
      <c r="E13" s="99" t="s">
        <v>58</v>
      </c>
      <c r="F13" s="100"/>
      <c r="G13" s="101"/>
      <c r="H13" s="101"/>
      <c r="I13" s="102"/>
      <c r="J13" s="103"/>
      <c r="K13" s="104"/>
      <c r="L13" s="63"/>
      <c r="M13" s="64"/>
      <c r="N13" s="64"/>
      <c r="O13" s="64"/>
      <c r="P13" s="64"/>
      <c r="Q13" s="64"/>
      <c r="R13" s="64"/>
      <c r="S13" s="64"/>
      <c r="T13" s="64"/>
      <c r="U13" s="70"/>
      <c r="V13" s="70"/>
      <c r="W13" s="70"/>
      <c r="X13" s="70"/>
      <c r="Y13" s="70"/>
      <c r="Z13" s="70"/>
      <c r="AA13" s="70"/>
      <c r="AB13" s="70"/>
    </row>
    <row r="14" spans="1:28" s="79" customFormat="1" ht="29.25" customHeight="1">
      <c r="A14" s="80"/>
      <c r="B14" s="81"/>
      <c r="C14" s="105"/>
      <c r="D14" s="93" t="s">
        <v>59</v>
      </c>
      <c r="E14" s="84"/>
      <c r="F14" s="94"/>
      <c r="G14" s="95"/>
      <c r="H14" s="95"/>
      <c r="I14" s="96"/>
      <c r="J14" s="96"/>
      <c r="K14" s="97"/>
      <c r="L14" s="89"/>
      <c r="M14" s="90"/>
      <c r="N14" s="90"/>
      <c r="O14" s="90"/>
      <c r="P14" s="90"/>
      <c r="Q14" s="90"/>
      <c r="R14" s="90"/>
      <c r="S14" s="90"/>
      <c r="T14" s="90"/>
      <c r="U14" s="91"/>
      <c r="V14" s="91"/>
      <c r="W14" s="91"/>
      <c r="X14" s="91"/>
      <c r="Y14" s="91"/>
      <c r="Z14" s="91"/>
      <c r="AA14" s="91"/>
      <c r="AB14" s="91"/>
    </row>
    <row r="15" spans="1:28" ht="29.25" customHeight="1">
      <c r="A15" s="66"/>
      <c r="B15" s="67"/>
      <c r="C15" s="92"/>
      <c r="D15" s="98" t="s">
        <v>52</v>
      </c>
      <c r="E15" s="99" t="s">
        <v>53</v>
      </c>
      <c r="F15" s="100">
        <f>F10</f>
        <v>12.69</v>
      </c>
      <c r="G15" s="101">
        <f>G10</f>
        <v>39814</v>
      </c>
      <c r="H15" s="101">
        <f>H10</f>
        <v>40178</v>
      </c>
      <c r="I15" s="102" t="s">
        <v>282</v>
      </c>
      <c r="J15" s="103" t="s">
        <v>54</v>
      </c>
      <c r="K15" s="104"/>
      <c r="L15" s="63"/>
      <c r="M15" s="64"/>
      <c r="N15" s="64"/>
      <c r="O15" s="64"/>
      <c r="P15" s="64"/>
      <c r="Q15" s="64"/>
      <c r="R15" s="64"/>
      <c r="S15" s="64"/>
      <c r="T15" s="64"/>
      <c r="U15" s="70"/>
      <c r="V15" s="70"/>
      <c r="W15" s="70"/>
      <c r="X15" s="70"/>
      <c r="Y15" s="70"/>
      <c r="Z15" s="70"/>
      <c r="AA15" s="70"/>
      <c r="AB15" s="70"/>
    </row>
    <row r="16" spans="1:28" s="79" customFormat="1" ht="29.25" customHeight="1">
      <c r="A16" s="80"/>
      <c r="B16" s="81"/>
      <c r="C16" s="105"/>
      <c r="D16" s="106" t="s">
        <v>55</v>
      </c>
      <c r="E16" s="84"/>
      <c r="F16" s="94"/>
      <c r="G16" s="95"/>
      <c r="H16" s="95"/>
      <c r="I16" s="96"/>
      <c r="J16" s="96"/>
      <c r="K16" s="97"/>
      <c r="L16" s="89"/>
      <c r="M16" s="90"/>
      <c r="N16" s="90"/>
      <c r="O16" s="90"/>
      <c r="P16" s="90"/>
      <c r="Q16" s="90"/>
      <c r="R16" s="90"/>
      <c r="S16" s="90"/>
      <c r="T16" s="90"/>
      <c r="U16" s="91"/>
      <c r="V16" s="91"/>
      <c r="W16" s="91"/>
      <c r="X16" s="91"/>
      <c r="Y16" s="91"/>
      <c r="Z16" s="91"/>
      <c r="AA16" s="91"/>
      <c r="AB16" s="91"/>
    </row>
    <row r="17" spans="1:28" ht="29.25" customHeight="1">
      <c r="A17" s="66"/>
      <c r="B17" s="67"/>
      <c r="C17" s="92"/>
      <c r="D17" s="107" t="s">
        <v>56</v>
      </c>
      <c r="E17" s="99" t="s">
        <v>53</v>
      </c>
      <c r="F17" s="100"/>
      <c r="G17" s="101"/>
      <c r="H17" s="101"/>
      <c r="I17" s="102"/>
      <c r="J17" s="103"/>
      <c r="K17" s="104"/>
      <c r="L17" s="63"/>
      <c r="M17" s="64"/>
      <c r="N17" s="64"/>
      <c r="O17" s="64"/>
      <c r="P17" s="64"/>
      <c r="Q17" s="64"/>
      <c r="R17" s="64"/>
      <c r="S17" s="64"/>
      <c r="T17" s="64"/>
      <c r="U17" s="70"/>
      <c r="V17" s="70"/>
      <c r="W17" s="70"/>
      <c r="X17" s="70"/>
      <c r="Y17" s="70"/>
      <c r="Z17" s="70"/>
      <c r="AA17" s="70"/>
      <c r="AB17" s="70"/>
    </row>
    <row r="18" spans="1:28" ht="29.25" customHeight="1">
      <c r="A18" s="66"/>
      <c r="B18" s="67"/>
      <c r="C18" s="92"/>
      <c r="D18" s="107" t="s">
        <v>57</v>
      </c>
      <c r="E18" s="99" t="s">
        <v>58</v>
      </c>
      <c r="F18" s="100"/>
      <c r="G18" s="101"/>
      <c r="H18" s="101"/>
      <c r="I18" s="102"/>
      <c r="J18" s="103"/>
      <c r="K18" s="104"/>
      <c r="L18" s="63"/>
      <c r="M18" s="64"/>
      <c r="N18" s="64"/>
      <c r="O18" s="64"/>
      <c r="P18" s="64"/>
      <c r="Q18" s="64"/>
      <c r="R18" s="64"/>
      <c r="S18" s="64"/>
      <c r="T18" s="64"/>
      <c r="U18" s="70"/>
      <c r="V18" s="70"/>
      <c r="W18" s="70"/>
      <c r="X18" s="70"/>
      <c r="Y18" s="70"/>
      <c r="Z18" s="70"/>
      <c r="AA18" s="70"/>
      <c r="AB18" s="70"/>
    </row>
    <row r="19" spans="1:28" s="79" customFormat="1" ht="29.25" customHeight="1">
      <c r="A19" s="80"/>
      <c r="B19" s="81"/>
      <c r="C19" s="105"/>
      <c r="D19" s="93" t="s">
        <v>60</v>
      </c>
      <c r="E19" s="84"/>
      <c r="F19" s="94"/>
      <c r="G19" s="95"/>
      <c r="H19" s="95"/>
      <c r="I19" s="96"/>
      <c r="J19" s="96"/>
      <c r="K19" s="97"/>
      <c r="L19" s="89"/>
      <c r="M19" s="90"/>
      <c r="N19" s="90"/>
      <c r="O19" s="90"/>
      <c r="P19" s="90"/>
      <c r="Q19" s="90"/>
      <c r="R19" s="90"/>
      <c r="S19" s="90"/>
      <c r="T19" s="90"/>
      <c r="U19" s="91"/>
      <c r="V19" s="91"/>
      <c r="W19" s="91"/>
      <c r="X19" s="91"/>
      <c r="Y19" s="91"/>
      <c r="Z19" s="91"/>
      <c r="AA19" s="91"/>
      <c r="AB19" s="91"/>
    </row>
    <row r="20" spans="1:28" ht="29.25" customHeight="1">
      <c r="A20" s="66"/>
      <c r="B20" s="67"/>
      <c r="C20" s="92"/>
      <c r="D20" s="98" t="s">
        <v>52</v>
      </c>
      <c r="E20" s="99" t="s">
        <v>53</v>
      </c>
      <c r="F20" s="100">
        <f>F10</f>
        <v>12.69</v>
      </c>
      <c r="G20" s="101">
        <f>G10</f>
        <v>39814</v>
      </c>
      <c r="H20" s="101">
        <f>H10</f>
        <v>40178</v>
      </c>
      <c r="I20" s="102" t="s">
        <v>282</v>
      </c>
      <c r="J20" s="103" t="s">
        <v>54</v>
      </c>
      <c r="K20" s="104"/>
      <c r="L20" s="63"/>
      <c r="M20" s="64"/>
      <c r="N20" s="64"/>
      <c r="O20" s="64"/>
      <c r="P20" s="64"/>
      <c r="Q20" s="64"/>
      <c r="R20" s="64"/>
      <c r="S20" s="64"/>
      <c r="T20" s="64"/>
      <c r="U20" s="70"/>
      <c r="V20" s="70"/>
      <c r="W20" s="70"/>
      <c r="X20" s="70"/>
      <c r="Y20" s="70"/>
      <c r="Z20" s="70"/>
      <c r="AA20" s="70"/>
      <c r="AB20" s="70"/>
    </row>
    <row r="21" spans="1:28" s="79" customFormat="1" ht="29.25" customHeight="1">
      <c r="A21" s="80"/>
      <c r="B21" s="81"/>
      <c r="C21" s="105"/>
      <c r="D21" s="106" t="s">
        <v>55</v>
      </c>
      <c r="E21" s="84"/>
      <c r="F21" s="94"/>
      <c r="G21" s="95"/>
      <c r="H21" s="95"/>
      <c r="I21" s="96"/>
      <c r="J21" s="96"/>
      <c r="K21" s="97"/>
      <c r="L21" s="89"/>
      <c r="M21" s="90"/>
      <c r="N21" s="90"/>
      <c r="O21" s="90"/>
      <c r="P21" s="90"/>
      <c r="Q21" s="90"/>
      <c r="R21" s="90"/>
      <c r="S21" s="90"/>
      <c r="T21" s="90"/>
      <c r="U21" s="91"/>
      <c r="V21" s="91"/>
      <c r="W21" s="91"/>
      <c r="X21" s="91"/>
      <c r="Y21" s="91"/>
      <c r="Z21" s="91"/>
      <c r="AA21" s="91"/>
      <c r="AB21" s="91"/>
    </row>
    <row r="22" spans="1:28" ht="29.25" customHeight="1">
      <c r="A22" s="66"/>
      <c r="B22" s="67"/>
      <c r="C22" s="92"/>
      <c r="D22" s="107" t="s">
        <v>56</v>
      </c>
      <c r="E22" s="99" t="s">
        <v>53</v>
      </c>
      <c r="F22" s="100"/>
      <c r="G22" s="101"/>
      <c r="H22" s="101"/>
      <c r="I22" s="102"/>
      <c r="J22" s="103"/>
      <c r="K22" s="104"/>
      <c r="L22" s="63"/>
      <c r="M22" s="64"/>
      <c r="N22" s="64"/>
      <c r="O22" s="64"/>
      <c r="P22" s="64"/>
      <c r="Q22" s="64"/>
      <c r="R22" s="64"/>
      <c r="S22" s="64"/>
      <c r="T22" s="64"/>
      <c r="U22" s="70"/>
      <c r="V22" s="70"/>
      <c r="W22" s="70"/>
      <c r="X22" s="70"/>
      <c r="Y22" s="70"/>
      <c r="Z22" s="70"/>
      <c r="AA22" s="70"/>
      <c r="AB22" s="70"/>
    </row>
    <row r="23" spans="1:28" ht="29.25" customHeight="1">
      <c r="A23" s="66"/>
      <c r="B23" s="67"/>
      <c r="C23" s="92"/>
      <c r="D23" s="107" t="s">
        <v>57</v>
      </c>
      <c r="E23" s="99" t="s">
        <v>58</v>
      </c>
      <c r="F23" s="100"/>
      <c r="G23" s="101"/>
      <c r="H23" s="101"/>
      <c r="I23" s="102"/>
      <c r="J23" s="103"/>
      <c r="K23" s="104"/>
      <c r="L23" s="63"/>
      <c r="M23" s="64"/>
      <c r="N23" s="64"/>
      <c r="O23" s="64"/>
      <c r="P23" s="64"/>
      <c r="Q23" s="64"/>
      <c r="R23" s="64"/>
      <c r="S23" s="64"/>
      <c r="T23" s="64"/>
      <c r="U23" s="70"/>
      <c r="V23" s="70"/>
      <c r="W23" s="70"/>
      <c r="X23" s="70"/>
      <c r="Y23" s="70"/>
      <c r="Z23" s="70"/>
      <c r="AA23" s="70"/>
      <c r="AB23" s="70"/>
    </row>
    <row r="24" spans="1:28" ht="30" customHeight="1">
      <c r="A24" s="66"/>
      <c r="B24" s="67"/>
      <c r="C24" s="108" t="s">
        <v>61</v>
      </c>
      <c r="D24" s="109" t="s">
        <v>62</v>
      </c>
      <c r="E24" s="99" t="s">
        <v>53</v>
      </c>
      <c r="F24" s="100"/>
      <c r="G24" s="101"/>
      <c r="H24" s="101"/>
      <c r="I24" s="102"/>
      <c r="J24" s="103"/>
      <c r="K24" s="104"/>
      <c r="L24" s="63"/>
      <c r="M24" s="64"/>
      <c r="N24" s="64"/>
      <c r="O24" s="64"/>
      <c r="P24" s="64"/>
      <c r="Q24" s="64"/>
      <c r="R24" s="64"/>
      <c r="S24" s="64"/>
      <c r="T24" s="64"/>
      <c r="U24" s="70"/>
      <c r="V24" s="70"/>
      <c r="W24" s="70"/>
      <c r="X24" s="70"/>
      <c r="Y24" s="70"/>
      <c r="Z24" s="70"/>
      <c r="AA24" s="70"/>
      <c r="AB24" s="70"/>
    </row>
    <row r="25" spans="1:28" ht="29.25" customHeight="1">
      <c r="A25" s="66"/>
      <c r="B25" s="67"/>
      <c r="C25" s="92"/>
      <c r="D25" s="110" t="s">
        <v>63</v>
      </c>
      <c r="E25" s="99" t="s">
        <v>53</v>
      </c>
      <c r="F25" s="100"/>
      <c r="G25" s="101"/>
      <c r="H25" s="101"/>
      <c r="I25" s="102"/>
      <c r="J25" s="103"/>
      <c r="K25" s="104"/>
      <c r="L25" s="63"/>
      <c r="M25" s="64"/>
      <c r="N25" s="64"/>
      <c r="O25" s="64"/>
      <c r="P25" s="64"/>
      <c r="Q25" s="64"/>
      <c r="R25" s="64"/>
      <c r="S25" s="64"/>
      <c r="T25" s="64"/>
      <c r="U25" s="70"/>
      <c r="V25" s="70"/>
      <c r="W25" s="70"/>
      <c r="X25" s="70"/>
      <c r="Y25" s="70"/>
      <c r="Z25" s="70"/>
      <c r="AA25" s="70"/>
      <c r="AB25" s="70"/>
    </row>
    <row r="26" spans="1:28" ht="29.25" customHeight="1">
      <c r="A26" s="66"/>
      <c r="B26" s="67"/>
      <c r="C26" s="92"/>
      <c r="D26" s="110" t="s">
        <v>64</v>
      </c>
      <c r="E26" s="99" t="s">
        <v>53</v>
      </c>
      <c r="F26" s="100"/>
      <c r="G26" s="101"/>
      <c r="H26" s="101"/>
      <c r="I26" s="102"/>
      <c r="J26" s="103"/>
      <c r="K26" s="104"/>
      <c r="L26" s="63"/>
      <c r="M26" s="64"/>
      <c r="N26" s="64"/>
      <c r="O26" s="64"/>
      <c r="P26" s="64"/>
      <c r="Q26" s="64"/>
      <c r="R26" s="64"/>
      <c r="S26" s="64"/>
      <c r="T26" s="64"/>
      <c r="U26" s="70"/>
      <c r="V26" s="70"/>
      <c r="W26" s="70"/>
      <c r="X26" s="70"/>
      <c r="Y26" s="70"/>
      <c r="Z26" s="70"/>
      <c r="AA26" s="70"/>
      <c r="AB26" s="70"/>
    </row>
    <row r="27" spans="1:28" ht="29.25" customHeight="1">
      <c r="A27" s="66"/>
      <c r="B27" s="67"/>
      <c r="C27" s="92"/>
      <c r="D27" s="110" t="s">
        <v>65</v>
      </c>
      <c r="E27" s="99" t="s">
        <v>53</v>
      </c>
      <c r="F27" s="100"/>
      <c r="G27" s="101"/>
      <c r="H27" s="101"/>
      <c r="I27" s="102"/>
      <c r="J27" s="103"/>
      <c r="K27" s="104"/>
      <c r="L27" s="63"/>
      <c r="M27" s="64"/>
      <c r="N27" s="64"/>
      <c r="O27" s="64"/>
      <c r="P27" s="64"/>
      <c r="Q27" s="64"/>
      <c r="R27" s="64"/>
      <c r="S27" s="64"/>
      <c r="T27" s="64"/>
      <c r="U27" s="70"/>
      <c r="V27" s="70"/>
      <c r="W27" s="70"/>
      <c r="X27" s="70"/>
      <c r="Y27" s="70"/>
      <c r="Z27" s="70"/>
      <c r="AA27" s="70"/>
      <c r="AB27" s="70"/>
    </row>
    <row r="28" spans="1:28" ht="30" customHeight="1">
      <c r="A28" s="66"/>
      <c r="B28" s="67"/>
      <c r="C28" s="108" t="s">
        <v>66</v>
      </c>
      <c r="D28" s="109" t="s">
        <v>67</v>
      </c>
      <c r="E28" s="99" t="s">
        <v>53</v>
      </c>
      <c r="F28" s="100"/>
      <c r="G28" s="101"/>
      <c r="H28" s="101"/>
      <c r="I28" s="102"/>
      <c r="J28" s="103"/>
      <c r="K28" s="104"/>
      <c r="L28" s="63"/>
      <c r="M28" s="64"/>
      <c r="N28" s="64"/>
      <c r="O28" s="64"/>
      <c r="P28" s="64"/>
      <c r="Q28" s="64"/>
      <c r="R28" s="64"/>
      <c r="S28" s="64"/>
      <c r="T28" s="64"/>
      <c r="U28" s="70"/>
      <c r="V28" s="70"/>
      <c r="W28" s="70"/>
      <c r="X28" s="70"/>
      <c r="Y28" s="70"/>
      <c r="Z28" s="70"/>
      <c r="AA28" s="70"/>
      <c r="AB28" s="70"/>
    </row>
    <row r="29" spans="1:28" ht="36" customHeight="1">
      <c r="A29" s="66"/>
      <c r="B29" s="67"/>
      <c r="C29" s="108" t="s">
        <v>68</v>
      </c>
      <c r="D29" s="109" t="s">
        <v>69</v>
      </c>
      <c r="E29" s="99" t="s">
        <v>70</v>
      </c>
      <c r="F29" s="100"/>
      <c r="G29" s="101"/>
      <c r="H29" s="101"/>
      <c r="I29" s="102"/>
      <c r="J29" s="103"/>
      <c r="K29" s="104"/>
      <c r="L29" s="63"/>
      <c r="M29" s="64"/>
      <c r="N29" s="64"/>
      <c r="O29" s="64"/>
      <c r="P29" s="64"/>
      <c r="Q29" s="64"/>
      <c r="R29" s="64"/>
      <c r="S29" s="64"/>
      <c r="T29" s="64"/>
      <c r="U29" s="70"/>
      <c r="V29" s="70"/>
      <c r="W29" s="70"/>
      <c r="X29" s="70"/>
      <c r="Y29" s="70"/>
      <c r="Z29" s="70"/>
      <c r="AA29" s="70"/>
      <c r="AB29" s="70"/>
    </row>
    <row r="30" spans="1:28" ht="30" customHeight="1" thickBot="1">
      <c r="A30" s="66"/>
      <c r="B30" s="67"/>
      <c r="C30" s="111" t="s">
        <v>71</v>
      </c>
      <c r="D30" s="112" t="s">
        <v>72</v>
      </c>
      <c r="E30" s="113" t="s">
        <v>70</v>
      </c>
      <c r="F30" s="114"/>
      <c r="G30" s="115"/>
      <c r="H30" s="115"/>
      <c r="I30" s="116"/>
      <c r="J30" s="117"/>
      <c r="K30" s="118"/>
      <c r="L30" s="63"/>
      <c r="M30" s="64"/>
      <c r="N30" s="64"/>
      <c r="O30" s="64"/>
      <c r="P30" s="64"/>
      <c r="Q30" s="64"/>
      <c r="R30" s="64"/>
      <c r="S30" s="64"/>
      <c r="T30" s="64"/>
      <c r="U30" s="70"/>
      <c r="V30" s="70"/>
      <c r="W30" s="70"/>
      <c r="X30" s="70"/>
      <c r="Y30" s="70"/>
      <c r="Z30" s="70"/>
      <c r="AA30" s="70"/>
      <c r="AB30" s="70"/>
    </row>
    <row r="31" spans="1:12" ht="11.25">
      <c r="A31" s="119"/>
      <c r="B31" s="120"/>
      <c r="C31" s="121"/>
      <c r="D31" s="122"/>
      <c r="E31" s="122"/>
      <c r="F31" s="122"/>
      <c r="G31" s="122"/>
      <c r="H31" s="122"/>
      <c r="I31" s="122"/>
      <c r="J31" s="122"/>
      <c r="K31" s="123"/>
      <c r="L31" s="124"/>
    </row>
    <row r="32" spans="1:11" ht="11.25">
      <c r="A32" s="119"/>
      <c r="B32" s="119"/>
      <c r="C32" s="119"/>
      <c r="D32" s="125"/>
      <c r="E32" s="125"/>
      <c r="F32" s="125"/>
      <c r="G32" s="125"/>
      <c r="H32" s="125"/>
      <c r="I32" s="125"/>
      <c r="J32" s="125"/>
      <c r="K32" s="126"/>
    </row>
  </sheetData>
  <mergeCells count="1">
    <mergeCell ref="C4:K4"/>
  </mergeCells>
  <dataValidations count="2">
    <dataValidation type="decimal" allowBlank="1" showInputMessage="1" showErrorMessage="1" sqref="F8:F30">
      <formula1>-99999999999999900000</formula1>
      <formula2>9999999999999990000</formula2>
    </dataValidation>
    <dataValidation type="date" allowBlank="1" showInputMessage="1" showErrorMessage="1" sqref="G8:H30">
      <formula1>1</formula1>
      <formula2>73051</formula2>
    </dataValidation>
  </dataValidations>
  <hyperlinks>
    <hyperlink ref="D3" location="'Список листов'!A1" tooltip="К списку листов" display="Список листов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Z26"/>
  <sheetViews>
    <sheetView workbookViewId="0" topLeftCell="C13">
      <selection activeCell="F26" sqref="F26"/>
    </sheetView>
  </sheetViews>
  <sheetFormatPr defaultColWidth="9.140625" defaultRowHeight="12.75"/>
  <cols>
    <col min="1" max="1" width="3.7109375" style="55" customWidth="1"/>
    <col min="2" max="2" width="2.8515625" style="55" customWidth="1"/>
    <col min="3" max="3" width="6.8515625" style="55" customWidth="1"/>
    <col min="4" max="4" width="50.7109375" style="55" customWidth="1"/>
    <col min="5" max="5" width="40.7109375" style="55" customWidth="1"/>
    <col min="6" max="6" width="3.7109375" style="55" customWidth="1"/>
    <col min="7" max="16384" width="9.140625" style="55" customWidth="1"/>
  </cols>
  <sheetData>
    <row r="2" spans="2:6" ht="11.25">
      <c r="B2" s="56"/>
      <c r="C2" s="57"/>
      <c r="D2" s="57"/>
      <c r="E2" s="57"/>
      <c r="F2" s="58"/>
    </row>
    <row r="3" spans="2:26" ht="12.75" customHeight="1">
      <c r="B3" s="59"/>
      <c r="C3" s="60"/>
      <c r="D3" s="61" t="s">
        <v>39</v>
      </c>
      <c r="E3" s="60"/>
      <c r="F3" s="63"/>
      <c r="G3" s="64"/>
      <c r="H3" s="64"/>
      <c r="I3" s="64"/>
      <c r="J3" s="64"/>
      <c r="K3" s="64"/>
      <c r="L3" s="64"/>
      <c r="M3" s="64"/>
      <c r="N3" s="64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 spans="1:22" ht="36" customHeight="1">
      <c r="A4" s="66"/>
      <c r="B4" s="67"/>
      <c r="C4" s="267" t="s">
        <v>73</v>
      </c>
      <c r="D4" s="268"/>
      <c r="E4" s="269"/>
      <c r="F4" s="68"/>
      <c r="G4" s="69"/>
      <c r="H4" s="69"/>
      <c r="I4" s="69"/>
      <c r="J4" s="69"/>
      <c r="K4" s="69"/>
      <c r="L4" s="69"/>
      <c r="M4" s="69"/>
      <c r="N4" s="69"/>
      <c r="O4" s="70"/>
      <c r="P4" s="70"/>
      <c r="Q4" s="70"/>
      <c r="R4" s="70"/>
      <c r="S4" s="70"/>
      <c r="T4" s="70"/>
      <c r="U4" s="70"/>
      <c r="V4" s="70"/>
    </row>
    <row r="5" spans="1:22" ht="12.75" customHeight="1" thickBot="1">
      <c r="A5" s="66"/>
      <c r="B5" s="67"/>
      <c r="C5" s="60"/>
      <c r="D5" s="60"/>
      <c r="E5" s="60"/>
      <c r="F5" s="63"/>
      <c r="G5" s="64"/>
      <c r="H5" s="64"/>
      <c r="I5" s="64"/>
      <c r="J5" s="64"/>
      <c r="K5" s="64"/>
      <c r="L5" s="64"/>
      <c r="M5" s="64"/>
      <c r="N5" s="64"/>
      <c r="O5" s="70"/>
      <c r="P5" s="70"/>
      <c r="Q5" s="70"/>
      <c r="R5" s="70"/>
      <c r="S5" s="70"/>
      <c r="T5" s="70"/>
      <c r="U5" s="70"/>
      <c r="V5" s="70"/>
    </row>
    <row r="6" spans="1:22" ht="30" customHeight="1" thickBot="1">
      <c r="A6" s="66"/>
      <c r="B6" s="67"/>
      <c r="C6" s="127" t="s">
        <v>41</v>
      </c>
      <c r="D6" s="128" t="s">
        <v>42</v>
      </c>
      <c r="E6" s="129" t="s">
        <v>44</v>
      </c>
      <c r="F6" s="63"/>
      <c r="G6" s="64"/>
      <c r="H6" s="64"/>
      <c r="I6" s="64"/>
      <c r="J6" s="64"/>
      <c r="K6" s="64"/>
      <c r="L6" s="64"/>
      <c r="M6" s="64"/>
      <c r="N6" s="64"/>
      <c r="O6" s="70"/>
      <c r="P6" s="70"/>
      <c r="Q6" s="70"/>
      <c r="R6" s="70"/>
      <c r="S6" s="70"/>
      <c r="T6" s="70"/>
      <c r="U6" s="70"/>
      <c r="V6" s="70"/>
    </row>
    <row r="7" spans="1:22" ht="12" customHeight="1" thickBot="1">
      <c r="A7" s="66"/>
      <c r="B7" s="67"/>
      <c r="C7" s="130">
        <v>1</v>
      </c>
      <c r="D7" s="131">
        <f>C7+1</f>
        <v>2</v>
      </c>
      <c r="E7" s="132">
        <f>D7+1</f>
        <v>3</v>
      </c>
      <c r="F7" s="63"/>
      <c r="G7" s="64"/>
      <c r="H7" s="64"/>
      <c r="I7" s="64"/>
      <c r="J7" s="64"/>
      <c r="K7" s="64"/>
      <c r="L7" s="64"/>
      <c r="M7" s="64"/>
      <c r="N7" s="64"/>
      <c r="O7" s="70"/>
      <c r="P7" s="70"/>
      <c r="Q7" s="70"/>
      <c r="R7" s="70"/>
      <c r="S7" s="70"/>
      <c r="T7" s="70"/>
      <c r="U7" s="70"/>
      <c r="V7" s="70"/>
    </row>
    <row r="8" spans="1:6" ht="42" customHeight="1">
      <c r="A8" s="119"/>
      <c r="B8" s="133"/>
      <c r="C8" s="134">
        <v>1</v>
      </c>
      <c r="D8" s="135" t="s">
        <v>74</v>
      </c>
      <c r="E8" s="139">
        <v>0</v>
      </c>
      <c r="F8" s="136"/>
    </row>
    <row r="9" spans="1:6" ht="42" customHeight="1">
      <c r="A9" s="119"/>
      <c r="B9" s="133"/>
      <c r="C9" s="134">
        <v>2</v>
      </c>
      <c r="D9" s="135" t="s">
        <v>75</v>
      </c>
      <c r="E9" s="137">
        <f>SUM(E10:E16)</f>
        <v>80</v>
      </c>
      <c r="F9" s="136"/>
    </row>
    <row r="10" spans="1:6" ht="23.25" customHeight="1">
      <c r="A10" s="119"/>
      <c r="B10" s="133"/>
      <c r="C10" s="134" t="s">
        <v>76</v>
      </c>
      <c r="D10" s="138" t="s">
        <v>77</v>
      </c>
      <c r="E10" s="139">
        <v>13</v>
      </c>
      <c r="F10" s="136"/>
    </row>
    <row r="11" spans="1:6" ht="23.25" customHeight="1">
      <c r="A11" s="119"/>
      <c r="B11" s="133"/>
      <c r="C11" s="134" t="s">
        <v>78</v>
      </c>
      <c r="D11" s="138" t="s">
        <v>79</v>
      </c>
      <c r="E11" s="139">
        <v>12</v>
      </c>
      <c r="F11" s="136"/>
    </row>
    <row r="12" spans="1:6" ht="23.25" customHeight="1">
      <c r="A12" s="119"/>
      <c r="B12" s="133"/>
      <c r="C12" s="134" t="s">
        <v>80</v>
      </c>
      <c r="D12" s="138" t="s">
        <v>81</v>
      </c>
      <c r="E12" s="139">
        <v>13</v>
      </c>
      <c r="F12" s="136"/>
    </row>
    <row r="13" spans="1:6" ht="23.25" customHeight="1">
      <c r="A13" s="119"/>
      <c r="B13" s="133"/>
      <c r="C13" s="134" t="s">
        <v>82</v>
      </c>
      <c r="D13" s="138" t="s">
        <v>83</v>
      </c>
      <c r="E13" s="139">
        <v>13</v>
      </c>
      <c r="F13" s="136"/>
    </row>
    <row r="14" spans="1:6" ht="23.25" customHeight="1">
      <c r="A14" s="119"/>
      <c r="B14" s="133"/>
      <c r="C14" s="134" t="s">
        <v>84</v>
      </c>
      <c r="D14" s="138" t="s">
        <v>85</v>
      </c>
      <c r="E14" s="139">
        <v>13</v>
      </c>
      <c r="F14" s="136"/>
    </row>
    <row r="15" spans="1:6" ht="23.25" customHeight="1">
      <c r="A15" s="119"/>
      <c r="B15" s="133"/>
      <c r="C15" s="134" t="s">
        <v>86</v>
      </c>
      <c r="D15" s="138" t="s">
        <v>87</v>
      </c>
      <c r="E15" s="139">
        <v>12</v>
      </c>
      <c r="F15" s="136"/>
    </row>
    <row r="16" spans="1:6" ht="23.25" customHeight="1">
      <c r="A16" s="119"/>
      <c r="B16" s="133"/>
      <c r="C16" s="134" t="s">
        <v>88</v>
      </c>
      <c r="D16" s="138" t="s">
        <v>89</v>
      </c>
      <c r="E16" s="139">
        <v>4</v>
      </c>
      <c r="F16" s="136"/>
    </row>
    <row r="17" spans="1:6" ht="63" customHeight="1">
      <c r="A17" s="119"/>
      <c r="B17" s="133"/>
      <c r="C17" s="134" t="s">
        <v>66</v>
      </c>
      <c r="D17" s="135" t="s">
        <v>90</v>
      </c>
      <c r="E17" s="137">
        <f>SUM(E18:E24)</f>
        <v>47</v>
      </c>
      <c r="F17" s="136"/>
    </row>
    <row r="18" spans="1:6" ht="21.75" customHeight="1">
      <c r="A18" s="119"/>
      <c r="B18" s="133"/>
      <c r="C18" s="134" t="s">
        <v>91</v>
      </c>
      <c r="D18" s="138" t="s">
        <v>77</v>
      </c>
      <c r="E18" s="139">
        <v>0</v>
      </c>
      <c r="F18" s="136"/>
    </row>
    <row r="19" spans="1:6" ht="21.75" customHeight="1">
      <c r="A19" s="119"/>
      <c r="B19" s="133"/>
      <c r="C19" s="134" t="s">
        <v>92</v>
      </c>
      <c r="D19" s="138" t="s">
        <v>79</v>
      </c>
      <c r="E19" s="139">
        <v>2</v>
      </c>
      <c r="F19" s="136"/>
    </row>
    <row r="20" spans="1:6" ht="21.75" customHeight="1">
      <c r="A20" s="119"/>
      <c r="B20" s="133"/>
      <c r="C20" s="134" t="s">
        <v>93</v>
      </c>
      <c r="D20" s="138" t="s">
        <v>81</v>
      </c>
      <c r="E20" s="139">
        <v>13</v>
      </c>
      <c r="F20" s="136"/>
    </row>
    <row r="21" spans="1:6" ht="21.75" customHeight="1">
      <c r="A21" s="119"/>
      <c r="B21" s="133"/>
      <c r="C21" s="134" t="s">
        <v>94</v>
      </c>
      <c r="D21" s="138" t="s">
        <v>83</v>
      </c>
      <c r="E21" s="139">
        <v>12</v>
      </c>
      <c r="F21" s="136"/>
    </row>
    <row r="22" spans="1:6" ht="21.75" customHeight="1">
      <c r="A22" s="119"/>
      <c r="B22" s="133"/>
      <c r="C22" s="134" t="s">
        <v>95</v>
      </c>
      <c r="D22" s="138" t="s">
        <v>85</v>
      </c>
      <c r="E22" s="139">
        <v>13</v>
      </c>
      <c r="F22" s="136"/>
    </row>
    <row r="23" spans="1:6" ht="21.75" customHeight="1">
      <c r="A23" s="119"/>
      <c r="B23" s="133"/>
      <c r="C23" s="134" t="s">
        <v>96</v>
      </c>
      <c r="D23" s="140" t="s">
        <v>87</v>
      </c>
      <c r="E23" s="141">
        <v>7</v>
      </c>
      <c r="F23" s="136"/>
    </row>
    <row r="24" spans="1:6" ht="21.75" customHeight="1">
      <c r="A24" s="119"/>
      <c r="B24" s="133"/>
      <c r="C24" s="142" t="s">
        <v>97</v>
      </c>
      <c r="D24" s="140" t="s">
        <v>89</v>
      </c>
      <c r="E24" s="141">
        <v>0</v>
      </c>
      <c r="F24" s="136"/>
    </row>
    <row r="25" spans="1:6" ht="49.5" customHeight="1" thickBot="1">
      <c r="A25" s="119"/>
      <c r="B25" s="133"/>
      <c r="C25" s="143" t="s">
        <v>68</v>
      </c>
      <c r="D25" s="144" t="s">
        <v>98</v>
      </c>
      <c r="E25" s="145"/>
      <c r="F25" s="136"/>
    </row>
    <row r="26" spans="1:6" ht="11.25">
      <c r="A26" s="119"/>
      <c r="B26" s="120"/>
      <c r="C26" s="146"/>
      <c r="D26" s="122"/>
      <c r="E26" s="123"/>
      <c r="F26" s="124"/>
    </row>
  </sheetData>
  <mergeCells count="1">
    <mergeCell ref="C4:E4"/>
  </mergeCells>
  <dataValidations count="3">
    <dataValidation type="textLength" allowBlank="1" showInputMessage="1" showErrorMessage="1" sqref="E25">
      <formula1>0</formula1>
      <formula2>500</formula2>
    </dataValidation>
    <dataValidation type="whole" allowBlank="1" showInputMessage="1" showErrorMessage="1" sqref="E9:E24">
      <formula1>0</formula1>
      <formula2>999999999999</formula2>
    </dataValidation>
    <dataValidation type="decimal" allowBlank="1" showInputMessage="1" showErrorMessage="1" sqref="E8">
      <formula1>0</formula1>
      <formula2>999999999999</formula2>
    </dataValidation>
  </dataValidations>
  <hyperlinks>
    <hyperlink ref="D3" location="'Список листов'!A1" tooltip="К списку листов" display="Список листов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D48"/>
  <sheetViews>
    <sheetView workbookViewId="0" topLeftCell="C13">
      <selection activeCell="G16" sqref="G16"/>
    </sheetView>
  </sheetViews>
  <sheetFormatPr defaultColWidth="9.140625" defaultRowHeight="12.75"/>
  <cols>
    <col min="1" max="1" width="1.421875" style="55" customWidth="1"/>
    <col min="2" max="2" width="2.00390625" style="55" customWidth="1"/>
    <col min="3" max="3" width="4.8515625" style="55" customWidth="1"/>
    <col min="4" max="4" width="50.7109375" style="55" customWidth="1"/>
    <col min="5" max="5" width="49.140625" style="55" customWidth="1"/>
    <col min="6" max="6" width="16.57421875" style="147" customWidth="1"/>
    <col min="7" max="9" width="40.7109375" style="55" customWidth="1"/>
    <col min="10" max="10" width="22.7109375" style="55" customWidth="1"/>
    <col min="11" max="16384" width="9.140625" style="55" customWidth="1"/>
  </cols>
  <sheetData>
    <row r="2" spans="2:10" ht="11.25">
      <c r="B2" s="56"/>
      <c r="C2" s="57"/>
      <c r="D2" s="57"/>
      <c r="E2" s="57"/>
      <c r="F2" s="57"/>
      <c r="G2" s="57"/>
      <c r="H2" s="57"/>
      <c r="I2" s="57"/>
      <c r="J2" s="58"/>
    </row>
    <row r="3" spans="2:30" ht="12.75" customHeight="1">
      <c r="B3" s="59"/>
      <c r="C3" s="60"/>
      <c r="D3" s="148" t="s">
        <v>39</v>
      </c>
      <c r="E3" s="60"/>
      <c r="F3" s="60"/>
      <c r="G3" s="60"/>
      <c r="H3" s="60"/>
      <c r="I3" s="60"/>
      <c r="J3" s="63"/>
      <c r="K3" s="64"/>
      <c r="L3" s="64"/>
      <c r="M3" s="64"/>
      <c r="N3" s="64"/>
      <c r="O3" s="64"/>
      <c r="P3" s="64"/>
      <c r="Q3" s="64"/>
      <c r="R3" s="64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26" ht="30.75" customHeight="1">
      <c r="A4" s="66"/>
      <c r="B4" s="67"/>
      <c r="C4" s="267" t="s">
        <v>99</v>
      </c>
      <c r="D4" s="268"/>
      <c r="E4" s="269"/>
      <c r="F4" s="149"/>
      <c r="G4" s="150"/>
      <c r="H4" s="149"/>
      <c r="I4" s="149"/>
      <c r="J4" s="68"/>
      <c r="K4" s="69"/>
      <c r="L4" s="69"/>
      <c r="M4" s="69"/>
      <c r="N4" s="69"/>
      <c r="O4" s="69"/>
      <c r="P4" s="69"/>
      <c r="Q4" s="69"/>
      <c r="R4" s="69"/>
      <c r="S4" s="70"/>
      <c r="T4" s="70"/>
      <c r="U4" s="70"/>
      <c r="V4" s="70"/>
      <c r="W4" s="70"/>
      <c r="X4" s="70"/>
      <c r="Y4" s="70"/>
      <c r="Z4" s="70"/>
    </row>
    <row r="5" spans="1:26" ht="12.75" customHeight="1" thickBot="1">
      <c r="A5" s="66"/>
      <c r="B5" s="67"/>
      <c r="C5" s="60"/>
      <c r="D5" s="60"/>
      <c r="E5" s="71"/>
      <c r="F5" s="151"/>
      <c r="G5" s="150"/>
      <c r="H5" s="151"/>
      <c r="I5" s="151"/>
      <c r="J5" s="63"/>
      <c r="K5" s="64"/>
      <c r="L5" s="64"/>
      <c r="M5" s="64"/>
      <c r="N5" s="64"/>
      <c r="O5" s="64"/>
      <c r="P5" s="64"/>
      <c r="Q5" s="64"/>
      <c r="R5" s="64"/>
      <c r="S5" s="70"/>
      <c r="T5" s="70"/>
      <c r="U5" s="70"/>
      <c r="V5" s="70"/>
      <c r="W5" s="70"/>
      <c r="X5" s="70"/>
      <c r="Y5" s="70"/>
      <c r="Z5" s="70"/>
    </row>
    <row r="6" spans="1:26" ht="30" customHeight="1" thickBot="1">
      <c r="A6" s="66"/>
      <c r="B6" s="67"/>
      <c r="C6" s="152" t="s">
        <v>41</v>
      </c>
      <c r="D6" s="73" t="s">
        <v>42</v>
      </c>
      <c r="E6" s="74" t="s">
        <v>44</v>
      </c>
      <c r="F6" s="75" t="s">
        <v>100</v>
      </c>
      <c r="G6" s="150"/>
      <c r="H6" s="150"/>
      <c r="I6" s="150"/>
      <c r="J6" s="63"/>
      <c r="K6" s="64"/>
      <c r="L6" s="64"/>
      <c r="M6" s="64"/>
      <c r="N6" s="64"/>
      <c r="O6" s="64"/>
      <c r="P6" s="64"/>
      <c r="Q6" s="64"/>
      <c r="R6" s="64"/>
      <c r="S6" s="70"/>
      <c r="T6" s="70"/>
      <c r="U6" s="70"/>
      <c r="V6" s="70"/>
      <c r="W6" s="70"/>
      <c r="X6" s="70"/>
      <c r="Y6" s="70"/>
      <c r="Z6" s="70"/>
    </row>
    <row r="7" spans="1:26" ht="12" customHeight="1" thickBot="1">
      <c r="A7" s="66"/>
      <c r="B7" s="67"/>
      <c r="C7" s="153">
        <v>1</v>
      </c>
      <c r="D7" s="77">
        <f>C7+1</f>
        <v>2</v>
      </c>
      <c r="E7" s="77">
        <f>D7+1</f>
        <v>3</v>
      </c>
      <c r="F7" s="78">
        <f>E7+1</f>
        <v>4</v>
      </c>
      <c r="G7" s="154"/>
      <c r="H7" s="154"/>
      <c r="I7" s="154"/>
      <c r="J7" s="63"/>
      <c r="K7" s="64"/>
      <c r="L7" s="64"/>
      <c r="M7" s="64"/>
      <c r="N7" s="64"/>
      <c r="O7" s="64"/>
      <c r="P7" s="64"/>
      <c r="Q7" s="64"/>
      <c r="R7" s="64"/>
      <c r="S7" s="70"/>
      <c r="T7" s="70"/>
      <c r="U7" s="70"/>
      <c r="V7" s="70"/>
      <c r="W7" s="70"/>
      <c r="X7" s="70"/>
      <c r="Y7" s="70"/>
      <c r="Z7" s="70"/>
    </row>
    <row r="8" spans="1:10" ht="41.25" customHeight="1">
      <c r="A8" s="119"/>
      <c r="B8" s="133"/>
      <c r="C8" s="155">
        <v>1</v>
      </c>
      <c r="D8" s="156" t="s">
        <v>101</v>
      </c>
      <c r="E8" s="157" t="s">
        <v>5</v>
      </c>
      <c r="F8" s="158"/>
      <c r="G8" s="159"/>
      <c r="H8" s="160" t="s">
        <v>102</v>
      </c>
      <c r="I8" s="161"/>
      <c r="J8" s="162" t="s">
        <v>103</v>
      </c>
    </row>
    <row r="9" spans="1:10" ht="29.25" customHeight="1">
      <c r="A9" s="119"/>
      <c r="B9" s="133"/>
      <c r="C9" s="142">
        <v>2</v>
      </c>
      <c r="D9" s="163" t="s">
        <v>104</v>
      </c>
      <c r="E9" s="164" t="s">
        <v>5</v>
      </c>
      <c r="F9" s="165"/>
      <c r="G9" s="166"/>
      <c r="H9" s="167" t="s">
        <v>105</v>
      </c>
      <c r="I9" s="161"/>
      <c r="J9" s="136"/>
    </row>
    <row r="10" spans="1:10" ht="29.25" customHeight="1">
      <c r="A10" s="119"/>
      <c r="B10" s="133"/>
      <c r="C10" s="142">
        <v>3</v>
      </c>
      <c r="D10" s="168" t="s">
        <v>106</v>
      </c>
      <c r="E10" s="169"/>
      <c r="F10" s="170"/>
      <c r="G10" s="166"/>
      <c r="H10" s="167" t="s">
        <v>105</v>
      </c>
      <c r="I10" s="161"/>
      <c r="J10" s="136"/>
    </row>
    <row r="11" spans="1:10" ht="29.25" customHeight="1">
      <c r="A11" s="119"/>
      <c r="B11" s="133"/>
      <c r="C11" s="142">
        <v>4</v>
      </c>
      <c r="D11" s="168" t="s">
        <v>107</v>
      </c>
      <c r="E11" s="169"/>
      <c r="F11" s="170"/>
      <c r="G11" s="166"/>
      <c r="H11" s="167" t="s">
        <v>105</v>
      </c>
      <c r="I11" s="161"/>
      <c r="J11" s="136"/>
    </row>
    <row r="12" spans="1:10" ht="29.25" customHeight="1">
      <c r="A12" s="119"/>
      <c r="B12" s="133"/>
      <c r="C12" s="142">
        <v>5</v>
      </c>
      <c r="D12" s="163" t="s">
        <v>108</v>
      </c>
      <c r="E12" s="171"/>
      <c r="F12" s="172"/>
      <c r="G12" s="173"/>
      <c r="H12" s="174" t="s">
        <v>105</v>
      </c>
      <c r="I12" s="175"/>
      <c r="J12" s="136"/>
    </row>
    <row r="13" spans="1:10" ht="29.25" customHeight="1">
      <c r="A13" s="119"/>
      <c r="B13" s="133"/>
      <c r="C13" s="142" t="s">
        <v>109</v>
      </c>
      <c r="D13" s="163" t="s">
        <v>110</v>
      </c>
      <c r="E13" s="176" t="s">
        <v>5</v>
      </c>
      <c r="F13" s="177"/>
      <c r="G13" s="178"/>
      <c r="H13" s="167" t="s">
        <v>105</v>
      </c>
      <c r="I13" s="161"/>
      <c r="J13" s="136"/>
    </row>
    <row r="14" spans="1:10" ht="29.25" customHeight="1">
      <c r="A14" s="119"/>
      <c r="B14" s="133"/>
      <c r="C14" s="142" t="s">
        <v>111</v>
      </c>
      <c r="D14" s="179" t="s">
        <v>112</v>
      </c>
      <c r="E14" s="180">
        <f aca="true" t="shared" si="0" ref="E14:E23">SUM(H14:I14)</f>
        <v>0</v>
      </c>
      <c r="F14" s="181"/>
      <c r="G14" s="182"/>
      <c r="H14" s="183">
        <f>SUM(H15:H24)</f>
        <v>0</v>
      </c>
      <c r="I14" s="184"/>
      <c r="J14" s="136"/>
    </row>
    <row r="15" spans="1:10" ht="21" customHeight="1">
      <c r="A15" s="119"/>
      <c r="B15" s="133"/>
      <c r="C15" s="142" t="s">
        <v>113</v>
      </c>
      <c r="D15" s="140" t="s">
        <v>114</v>
      </c>
      <c r="E15" s="180">
        <f t="shared" si="0"/>
        <v>0</v>
      </c>
      <c r="F15" s="181"/>
      <c r="G15" s="182"/>
      <c r="H15" s="185"/>
      <c r="I15" s="184"/>
      <c r="J15" s="136"/>
    </row>
    <row r="16" spans="1:10" ht="21" customHeight="1">
      <c r="A16" s="119"/>
      <c r="B16" s="133"/>
      <c r="C16" s="142" t="s">
        <v>115</v>
      </c>
      <c r="D16" s="140" t="s">
        <v>116</v>
      </c>
      <c r="E16" s="180">
        <f t="shared" si="0"/>
        <v>0</v>
      </c>
      <c r="F16" s="181"/>
      <c r="G16" s="182"/>
      <c r="H16" s="185"/>
      <c r="I16" s="184"/>
      <c r="J16" s="136"/>
    </row>
    <row r="17" spans="1:10" ht="21" customHeight="1">
      <c r="A17" s="119"/>
      <c r="B17" s="133"/>
      <c r="C17" s="142" t="s">
        <v>117</v>
      </c>
      <c r="D17" s="140" t="s">
        <v>118</v>
      </c>
      <c r="E17" s="180">
        <f t="shared" si="0"/>
        <v>0</v>
      </c>
      <c r="F17" s="181"/>
      <c r="G17" s="182"/>
      <c r="H17" s="185"/>
      <c r="I17" s="184"/>
      <c r="J17" s="136"/>
    </row>
    <row r="18" spans="1:10" ht="21" customHeight="1">
      <c r="A18" s="119"/>
      <c r="B18" s="133"/>
      <c r="C18" s="142" t="s">
        <v>119</v>
      </c>
      <c r="D18" s="140" t="s">
        <v>120</v>
      </c>
      <c r="E18" s="180">
        <f t="shared" si="0"/>
        <v>0</v>
      </c>
      <c r="F18" s="181"/>
      <c r="G18" s="182"/>
      <c r="H18" s="185"/>
      <c r="I18" s="184"/>
      <c r="J18" s="136"/>
    </row>
    <row r="19" spans="1:10" ht="21" customHeight="1">
      <c r="A19" s="119"/>
      <c r="B19" s="133"/>
      <c r="C19" s="142" t="s">
        <v>121</v>
      </c>
      <c r="D19" s="140" t="s">
        <v>122</v>
      </c>
      <c r="E19" s="180">
        <f t="shared" si="0"/>
        <v>0</v>
      </c>
      <c r="F19" s="181"/>
      <c r="G19" s="182"/>
      <c r="H19" s="185"/>
      <c r="I19" s="184"/>
      <c r="J19" s="136"/>
    </row>
    <row r="20" spans="1:10" ht="21" customHeight="1">
      <c r="A20" s="119"/>
      <c r="B20" s="133"/>
      <c r="C20" s="142" t="s">
        <v>123</v>
      </c>
      <c r="D20" s="140" t="s">
        <v>124</v>
      </c>
      <c r="E20" s="180">
        <f t="shared" si="0"/>
        <v>0</v>
      </c>
      <c r="F20" s="181"/>
      <c r="G20" s="182"/>
      <c r="H20" s="185"/>
      <c r="I20" s="184"/>
      <c r="J20" s="136"/>
    </row>
    <row r="21" spans="1:10" ht="21" customHeight="1">
      <c r="A21" s="119"/>
      <c r="B21" s="133"/>
      <c r="C21" s="142" t="s">
        <v>125</v>
      </c>
      <c r="D21" s="140" t="s">
        <v>126</v>
      </c>
      <c r="E21" s="180">
        <f t="shared" si="0"/>
        <v>0</v>
      </c>
      <c r="F21" s="181"/>
      <c r="G21" s="182"/>
      <c r="H21" s="185"/>
      <c r="I21" s="184"/>
      <c r="J21" s="136"/>
    </row>
    <row r="22" spans="1:13" ht="21" customHeight="1">
      <c r="A22" s="119"/>
      <c r="B22" s="133"/>
      <c r="C22" s="142" t="s">
        <v>127</v>
      </c>
      <c r="D22" s="140" t="s">
        <v>128</v>
      </c>
      <c r="E22" s="180">
        <f t="shared" si="0"/>
        <v>0</v>
      </c>
      <c r="F22" s="181"/>
      <c r="G22" s="182"/>
      <c r="H22" s="185"/>
      <c r="I22" s="184"/>
      <c r="J22" s="136"/>
      <c r="K22" s="79"/>
      <c r="L22" s="79"/>
      <c r="M22" s="79"/>
    </row>
    <row r="23" spans="1:13" ht="21" customHeight="1">
      <c r="A23" s="119"/>
      <c r="B23" s="133"/>
      <c r="C23" s="186" t="s">
        <v>129</v>
      </c>
      <c r="D23" s="187"/>
      <c r="E23" s="188">
        <f t="shared" si="0"/>
        <v>0</v>
      </c>
      <c r="F23" s="189"/>
      <c r="G23" s="182"/>
      <c r="H23" s="185"/>
      <c r="I23" s="184"/>
      <c r="J23" s="136"/>
      <c r="K23" s="79"/>
      <c r="L23" s="126"/>
      <c r="M23" s="126"/>
    </row>
    <row r="24" spans="1:13" ht="15" customHeight="1">
      <c r="A24" s="119"/>
      <c r="B24" s="133"/>
      <c r="C24" s="190"/>
      <c r="D24" s="191" t="s">
        <v>130</v>
      </c>
      <c r="E24" s="192"/>
      <c r="F24" s="193"/>
      <c r="G24" s="194"/>
      <c r="H24" s="195"/>
      <c r="I24" s="194"/>
      <c r="J24" s="136"/>
      <c r="K24" s="79"/>
      <c r="L24" s="126"/>
      <c r="M24" s="126"/>
    </row>
    <row r="25" spans="1:13" ht="29.25" customHeight="1">
      <c r="A25" s="119"/>
      <c r="B25" s="133"/>
      <c r="C25" s="196" t="s">
        <v>131</v>
      </c>
      <c r="D25" s="197" t="s">
        <v>132</v>
      </c>
      <c r="E25" s="198">
        <f aca="true" t="shared" si="1" ref="E25:E32">SUM(H25:I25)</f>
        <v>0</v>
      </c>
      <c r="F25" s="199"/>
      <c r="G25" s="182"/>
      <c r="H25" s="185"/>
      <c r="I25" s="184"/>
      <c r="J25" s="136"/>
      <c r="K25" s="79"/>
      <c r="L25" s="79"/>
      <c r="M25" s="79"/>
    </row>
    <row r="26" spans="1:13" ht="29.25" customHeight="1">
      <c r="A26" s="119"/>
      <c r="B26" s="133"/>
      <c r="C26" s="200" t="s">
        <v>133</v>
      </c>
      <c r="D26" s="201" t="s">
        <v>134</v>
      </c>
      <c r="E26" s="180">
        <f t="shared" si="1"/>
        <v>0</v>
      </c>
      <c r="F26" s="181"/>
      <c r="G26" s="202"/>
      <c r="H26" s="185"/>
      <c r="I26" s="184"/>
      <c r="J26" s="136"/>
      <c r="K26" s="79"/>
      <c r="L26" s="79"/>
      <c r="M26" s="79"/>
    </row>
    <row r="27" spans="1:13" ht="29.25" customHeight="1">
      <c r="A27" s="119"/>
      <c r="B27" s="133"/>
      <c r="C27" s="196" t="s">
        <v>135</v>
      </c>
      <c r="D27" s="201" t="s">
        <v>136</v>
      </c>
      <c r="E27" s="180">
        <f t="shared" si="1"/>
        <v>0</v>
      </c>
      <c r="F27" s="181"/>
      <c r="G27" s="202"/>
      <c r="H27" s="185"/>
      <c r="I27" s="184"/>
      <c r="J27" s="136"/>
      <c r="K27" s="79"/>
      <c r="L27" s="79"/>
      <c r="M27" s="79"/>
    </row>
    <row r="28" spans="1:13" ht="29.25" customHeight="1">
      <c r="A28" s="119"/>
      <c r="B28" s="133"/>
      <c r="C28" s="200" t="s">
        <v>137</v>
      </c>
      <c r="D28" s="201" t="s">
        <v>138</v>
      </c>
      <c r="E28" s="180">
        <f t="shared" si="1"/>
        <v>0</v>
      </c>
      <c r="F28" s="181"/>
      <c r="G28" s="202"/>
      <c r="H28" s="185"/>
      <c r="I28" s="184"/>
      <c r="J28" s="136"/>
      <c r="K28" s="79"/>
      <c r="L28" s="79"/>
      <c r="M28" s="79"/>
    </row>
    <row r="29" spans="1:13" ht="29.25" customHeight="1">
      <c r="A29" s="119"/>
      <c r="B29" s="133"/>
      <c r="C29" s="196" t="s">
        <v>139</v>
      </c>
      <c r="D29" s="201" t="s">
        <v>140</v>
      </c>
      <c r="E29" s="180">
        <f t="shared" si="1"/>
        <v>0</v>
      </c>
      <c r="F29" s="181"/>
      <c r="G29" s="202"/>
      <c r="H29" s="185"/>
      <c r="I29" s="184"/>
      <c r="J29" s="136"/>
      <c r="K29" s="79"/>
      <c r="L29" s="79"/>
      <c r="M29" s="79"/>
    </row>
    <row r="30" spans="1:10" ht="29.25" customHeight="1">
      <c r="A30" s="119"/>
      <c r="B30" s="133"/>
      <c r="C30" s="200" t="s">
        <v>141</v>
      </c>
      <c r="D30" s="201" t="s">
        <v>142</v>
      </c>
      <c r="E30" s="180">
        <f t="shared" si="1"/>
        <v>0</v>
      </c>
      <c r="F30" s="181"/>
      <c r="G30" s="202"/>
      <c r="H30" s="185"/>
      <c r="I30" s="184"/>
      <c r="J30" s="136"/>
    </row>
    <row r="31" spans="1:10" ht="29.25" customHeight="1">
      <c r="A31" s="119"/>
      <c r="B31" s="133"/>
      <c r="C31" s="196" t="s">
        <v>143</v>
      </c>
      <c r="D31" s="201" t="s">
        <v>144</v>
      </c>
      <c r="E31" s="180">
        <f t="shared" si="1"/>
        <v>0</v>
      </c>
      <c r="F31" s="181"/>
      <c r="G31" s="202"/>
      <c r="H31" s="185"/>
      <c r="I31" s="184"/>
      <c r="J31" s="136"/>
    </row>
    <row r="32" spans="1:10" ht="29.25" customHeight="1">
      <c r="A32" s="119"/>
      <c r="B32" s="133"/>
      <c r="C32" s="200" t="s">
        <v>145</v>
      </c>
      <c r="D32" s="201" t="s">
        <v>146</v>
      </c>
      <c r="E32" s="180">
        <f t="shared" si="1"/>
        <v>0</v>
      </c>
      <c r="F32" s="181"/>
      <c r="G32" s="202"/>
      <c r="H32" s="185"/>
      <c r="I32" s="184"/>
      <c r="J32" s="136"/>
    </row>
    <row r="33" spans="1:10" ht="29.25" customHeight="1">
      <c r="A33" s="119"/>
      <c r="B33" s="133"/>
      <c r="C33" s="196" t="s">
        <v>147</v>
      </c>
      <c r="D33" s="203" t="s">
        <v>148</v>
      </c>
      <c r="E33" s="180">
        <f>E34+E36+E37+E41+E42</f>
        <v>0</v>
      </c>
      <c r="F33" s="181"/>
      <c r="G33" s="202"/>
      <c r="H33" s="204">
        <f>H34+H36+H37+H41+H42</f>
        <v>0</v>
      </c>
      <c r="I33" s="184"/>
      <c r="J33" s="136"/>
    </row>
    <row r="34" spans="1:10" ht="29.25" customHeight="1">
      <c r="A34" s="119"/>
      <c r="B34" s="133"/>
      <c r="C34" s="205" t="s">
        <v>149</v>
      </c>
      <c r="D34" s="206" t="s">
        <v>150</v>
      </c>
      <c r="E34" s="180">
        <f>SUM(H34:I34)</f>
        <v>0</v>
      </c>
      <c r="F34" s="181"/>
      <c r="G34" s="202"/>
      <c r="H34" s="185"/>
      <c r="I34" s="184"/>
      <c r="J34" s="136"/>
    </row>
    <row r="35" spans="1:10" ht="29.25" customHeight="1">
      <c r="A35" s="119"/>
      <c r="B35" s="133"/>
      <c r="C35" s="205" t="s">
        <v>151</v>
      </c>
      <c r="D35" s="206" t="s">
        <v>152</v>
      </c>
      <c r="E35" s="180">
        <f>SUM(H35:I35)</f>
        <v>0</v>
      </c>
      <c r="F35" s="181"/>
      <c r="G35" s="202"/>
      <c r="H35" s="185"/>
      <c r="I35" s="184"/>
      <c r="J35" s="136"/>
    </row>
    <row r="36" spans="1:10" ht="29.25" customHeight="1">
      <c r="A36" s="119"/>
      <c r="B36" s="133"/>
      <c r="C36" s="205" t="s">
        <v>153</v>
      </c>
      <c r="D36" s="206" t="s">
        <v>154</v>
      </c>
      <c r="E36" s="180">
        <f>SUM(H36:I36)</f>
        <v>0</v>
      </c>
      <c r="F36" s="181"/>
      <c r="G36" s="202"/>
      <c r="H36" s="185"/>
      <c r="I36" s="184"/>
      <c r="J36" s="136"/>
    </row>
    <row r="37" spans="1:10" ht="29.25" customHeight="1">
      <c r="A37" s="119"/>
      <c r="B37" s="133"/>
      <c r="C37" s="205" t="s">
        <v>155</v>
      </c>
      <c r="D37" s="203" t="s">
        <v>156</v>
      </c>
      <c r="E37" s="180">
        <f>SUM(E38:E40)</f>
        <v>0</v>
      </c>
      <c r="F37" s="181"/>
      <c r="G37" s="202"/>
      <c r="H37" s="204">
        <f>SUM(H38:H40)</f>
        <v>0</v>
      </c>
      <c r="I37" s="184"/>
      <c r="J37" s="136"/>
    </row>
    <row r="38" spans="1:10" ht="29.25" customHeight="1">
      <c r="A38" s="119"/>
      <c r="B38" s="133"/>
      <c r="C38" s="205" t="s">
        <v>157</v>
      </c>
      <c r="D38" s="206" t="s">
        <v>158</v>
      </c>
      <c r="E38" s="180">
        <f aca="true" t="shared" si="2" ref="E38:E46">SUM(H38:I38)</f>
        <v>0</v>
      </c>
      <c r="F38" s="181"/>
      <c r="G38" s="202"/>
      <c r="H38" s="185"/>
      <c r="I38" s="184"/>
      <c r="J38" s="136"/>
    </row>
    <row r="39" spans="1:10" ht="29.25" customHeight="1">
      <c r="A39" s="119"/>
      <c r="B39" s="133"/>
      <c r="C39" s="205" t="s">
        <v>159</v>
      </c>
      <c r="D39" s="206" t="s">
        <v>160</v>
      </c>
      <c r="E39" s="180">
        <f t="shared" si="2"/>
        <v>0</v>
      </c>
      <c r="F39" s="181"/>
      <c r="G39" s="202"/>
      <c r="H39" s="185"/>
      <c r="I39" s="184"/>
      <c r="J39" s="136"/>
    </row>
    <row r="40" spans="1:10" ht="29.25" customHeight="1">
      <c r="A40" s="119"/>
      <c r="B40" s="133"/>
      <c r="C40" s="205" t="s">
        <v>161</v>
      </c>
      <c r="D40" s="206" t="s">
        <v>162</v>
      </c>
      <c r="E40" s="180">
        <f t="shared" si="2"/>
        <v>0</v>
      </c>
      <c r="F40" s="181"/>
      <c r="G40" s="202"/>
      <c r="H40" s="185"/>
      <c r="I40" s="184"/>
      <c r="J40" s="136"/>
    </row>
    <row r="41" spans="1:10" ht="29.25" customHeight="1">
      <c r="A41" s="119"/>
      <c r="B41" s="133"/>
      <c r="C41" s="205" t="s">
        <v>163</v>
      </c>
      <c r="D41" s="201" t="s">
        <v>164</v>
      </c>
      <c r="E41" s="180">
        <f t="shared" si="2"/>
        <v>0</v>
      </c>
      <c r="F41" s="181"/>
      <c r="G41" s="202"/>
      <c r="H41" s="185"/>
      <c r="I41" s="184"/>
      <c r="J41" s="136"/>
    </row>
    <row r="42" spans="1:10" ht="29.25" customHeight="1">
      <c r="A42" s="119"/>
      <c r="B42" s="133"/>
      <c r="C42" s="205" t="s">
        <v>165</v>
      </c>
      <c r="D42" s="201" t="s">
        <v>166</v>
      </c>
      <c r="E42" s="180">
        <f t="shared" si="2"/>
        <v>0</v>
      </c>
      <c r="F42" s="181"/>
      <c r="G42" s="202"/>
      <c r="H42" s="185"/>
      <c r="I42" s="184"/>
      <c r="J42" s="136"/>
    </row>
    <row r="43" spans="1:10" ht="29.25" customHeight="1">
      <c r="A43" s="119"/>
      <c r="B43" s="133"/>
      <c r="C43" s="205" t="s">
        <v>167</v>
      </c>
      <c r="D43" s="201" t="s">
        <v>168</v>
      </c>
      <c r="E43" s="180">
        <f t="shared" si="2"/>
        <v>0</v>
      </c>
      <c r="F43" s="181"/>
      <c r="G43" s="202"/>
      <c r="H43" s="185"/>
      <c r="I43" s="184"/>
      <c r="J43" s="136"/>
    </row>
    <row r="44" spans="1:10" ht="29.25" customHeight="1">
      <c r="A44" s="119"/>
      <c r="B44" s="133"/>
      <c r="C44" s="205" t="s">
        <v>169</v>
      </c>
      <c r="D44" s="201" t="s">
        <v>170</v>
      </c>
      <c r="E44" s="180">
        <f t="shared" si="2"/>
        <v>0</v>
      </c>
      <c r="F44" s="181"/>
      <c r="G44" s="202"/>
      <c r="H44" s="185"/>
      <c r="I44" s="184"/>
      <c r="J44" s="136"/>
    </row>
    <row r="45" spans="1:10" ht="29.25" customHeight="1">
      <c r="A45" s="119"/>
      <c r="B45" s="133"/>
      <c r="C45" s="205" t="s">
        <v>171</v>
      </c>
      <c r="D45" s="201" t="s">
        <v>172</v>
      </c>
      <c r="E45" s="180">
        <f t="shared" si="2"/>
        <v>0</v>
      </c>
      <c r="F45" s="181"/>
      <c r="G45" s="202"/>
      <c r="H45" s="185"/>
      <c r="I45" s="184"/>
      <c r="J45" s="136"/>
    </row>
    <row r="46" spans="1:10" ht="29.25" customHeight="1" thickBot="1">
      <c r="A46" s="119"/>
      <c r="B46" s="133"/>
      <c r="C46" s="207" t="s">
        <v>173</v>
      </c>
      <c r="D46" s="208" t="s">
        <v>174</v>
      </c>
      <c r="E46" s="209">
        <f t="shared" si="2"/>
        <v>0</v>
      </c>
      <c r="F46" s="210"/>
      <c r="G46" s="202"/>
      <c r="H46" s="211"/>
      <c r="I46" s="184"/>
      <c r="J46" s="136"/>
    </row>
    <row r="47" spans="1:10" ht="11.25">
      <c r="A47" s="119"/>
      <c r="B47" s="120"/>
      <c r="C47" s="146"/>
      <c r="D47" s="122"/>
      <c r="E47" s="123"/>
      <c r="F47" s="123"/>
      <c r="G47" s="123"/>
      <c r="H47" s="212" t="s">
        <v>175</v>
      </c>
      <c r="I47" s="123"/>
      <c r="J47" s="124"/>
    </row>
    <row r="48" spans="1:9" ht="11.25">
      <c r="A48" s="119"/>
      <c r="B48" s="119"/>
      <c r="C48" s="119"/>
      <c r="D48" s="125"/>
      <c r="E48" s="126"/>
      <c r="F48" s="126"/>
      <c r="G48" s="126"/>
      <c r="H48" s="126"/>
      <c r="I48" s="126"/>
    </row>
  </sheetData>
  <mergeCells count="1">
    <mergeCell ref="C4:E4"/>
  </mergeCells>
  <dataValidations count="4">
    <dataValidation type="decimal" allowBlank="1" showInputMessage="1" showErrorMessage="1" sqref="H14">
      <formula1>-999999999999</formula1>
      <formula2>999999999999</formula2>
    </dataValidation>
    <dataValidation type="decimal" allowBlank="1" showInputMessage="1" showErrorMessage="1" sqref="E12 H15:H46 F14:G46 E25:E46 E14:E23 G12">
      <formula1>-99999999999</formula1>
      <formula2>999999999999</formula2>
    </dataValidation>
    <dataValidation type="list" allowBlank="1" showInputMessage="1" showErrorMessage="1" sqref="E13:G13">
      <formula1>"да,нет"</formula1>
    </dataValidation>
    <dataValidation type="decimal" allowBlank="1" showInputMessage="1" showErrorMessage="1" sqref="I14:I23">
      <formula1>0</formula1>
      <formula2>999999999999</formula2>
    </dataValidation>
  </dataValidations>
  <hyperlinks>
    <hyperlink ref="D24" location="'ВО инвестиции'!A1" tooltip="Добавить показатель эффективности" display="Добавить показатель эффективности"/>
    <hyperlink ref="D3" location="'Список листов'!A1" tooltip="К списку листов" display="Список листов"/>
    <hyperlink ref="J8" location="'ВО инвестиции'!A1" display="Добавить мероприятие"/>
    <hyperlink ref="H47" location="'ВО инвестиции'!A1" display="Удалить мероприятие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Z15"/>
  <sheetViews>
    <sheetView workbookViewId="0" topLeftCell="C10">
      <selection activeCell="F32" sqref="F32"/>
    </sheetView>
  </sheetViews>
  <sheetFormatPr defaultColWidth="9.140625" defaultRowHeight="12.75"/>
  <cols>
    <col min="1" max="2" width="3.7109375" style="55" customWidth="1"/>
    <col min="3" max="3" width="6.8515625" style="55" customWidth="1"/>
    <col min="4" max="4" width="50.7109375" style="55" customWidth="1"/>
    <col min="5" max="5" width="40.7109375" style="55" customWidth="1"/>
    <col min="6" max="6" width="3.7109375" style="55" customWidth="1"/>
    <col min="7" max="16384" width="9.140625" style="55" customWidth="1"/>
  </cols>
  <sheetData>
    <row r="2" spans="2:6" ht="11.25">
      <c r="B2" s="56"/>
      <c r="C2" s="57"/>
      <c r="D2" s="57"/>
      <c r="E2" s="57"/>
      <c r="F2" s="58"/>
    </row>
    <row r="3" spans="2:26" ht="12.75" customHeight="1">
      <c r="B3" s="59"/>
      <c r="C3" s="60"/>
      <c r="D3" s="61" t="s">
        <v>39</v>
      </c>
      <c r="E3" s="60"/>
      <c r="F3" s="63"/>
      <c r="G3" s="64"/>
      <c r="H3" s="64"/>
      <c r="I3" s="64"/>
      <c r="J3" s="64"/>
      <c r="K3" s="64"/>
      <c r="L3" s="64"/>
      <c r="M3" s="64"/>
      <c r="N3" s="64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 spans="1:22" ht="36" customHeight="1">
      <c r="A4" s="66"/>
      <c r="B4" s="67"/>
      <c r="C4" s="267" t="s">
        <v>176</v>
      </c>
      <c r="D4" s="268"/>
      <c r="E4" s="269"/>
      <c r="F4" s="68"/>
      <c r="G4" s="69"/>
      <c r="H4" s="69"/>
      <c r="I4" s="69"/>
      <c r="J4" s="69"/>
      <c r="K4" s="69"/>
      <c r="L4" s="69"/>
      <c r="M4" s="69"/>
      <c r="N4" s="69"/>
      <c r="O4" s="70"/>
      <c r="P4" s="70"/>
      <c r="Q4" s="70"/>
      <c r="R4" s="70"/>
      <c r="S4" s="70"/>
      <c r="T4" s="70"/>
      <c r="U4" s="70"/>
      <c r="V4" s="70"/>
    </row>
    <row r="5" spans="1:22" ht="12.75" customHeight="1" thickBot="1">
      <c r="A5" s="66"/>
      <c r="B5" s="67"/>
      <c r="C5" s="60"/>
      <c r="D5" s="60"/>
      <c r="E5" s="60"/>
      <c r="F5" s="63"/>
      <c r="G5" s="64"/>
      <c r="H5" s="64"/>
      <c r="I5" s="64"/>
      <c r="J5" s="64"/>
      <c r="K5" s="64"/>
      <c r="L5" s="64"/>
      <c r="M5" s="64"/>
      <c r="N5" s="64"/>
      <c r="O5" s="70"/>
      <c r="P5" s="70"/>
      <c r="Q5" s="70"/>
      <c r="R5" s="70"/>
      <c r="S5" s="70"/>
      <c r="T5" s="70"/>
      <c r="U5" s="70"/>
      <c r="V5" s="70"/>
    </row>
    <row r="6" spans="1:22" ht="30" customHeight="1" thickBot="1">
      <c r="A6" s="66"/>
      <c r="B6" s="67"/>
      <c r="C6" s="127" t="s">
        <v>41</v>
      </c>
      <c r="D6" s="128" t="s">
        <v>42</v>
      </c>
      <c r="E6" s="129" t="s">
        <v>44</v>
      </c>
      <c r="F6" s="63"/>
      <c r="G6" s="64"/>
      <c r="H6" s="64"/>
      <c r="I6" s="64"/>
      <c r="J6" s="64"/>
      <c r="K6" s="64"/>
      <c r="L6" s="64"/>
      <c r="M6" s="64"/>
      <c r="N6" s="64"/>
      <c r="O6" s="70"/>
      <c r="P6" s="70"/>
      <c r="Q6" s="70"/>
      <c r="R6" s="70"/>
      <c r="S6" s="70"/>
      <c r="T6" s="70"/>
      <c r="U6" s="70"/>
      <c r="V6" s="70"/>
    </row>
    <row r="7" spans="1:22" ht="12" customHeight="1" thickBot="1">
      <c r="A7" s="66"/>
      <c r="B7" s="67"/>
      <c r="C7" s="130">
        <v>1</v>
      </c>
      <c r="D7" s="131">
        <f>C7+1</f>
        <v>2</v>
      </c>
      <c r="E7" s="132">
        <f>D7+1</f>
        <v>3</v>
      </c>
      <c r="F7" s="63"/>
      <c r="G7" s="64"/>
      <c r="H7" s="64"/>
      <c r="I7" s="64"/>
      <c r="J7" s="64"/>
      <c r="K7" s="64"/>
      <c r="L7" s="64"/>
      <c r="M7" s="64"/>
      <c r="N7" s="64"/>
      <c r="O7" s="70"/>
      <c r="P7" s="70"/>
      <c r="Q7" s="70"/>
      <c r="R7" s="70"/>
      <c r="S7" s="70"/>
      <c r="T7" s="70"/>
      <c r="U7" s="70"/>
      <c r="V7" s="70"/>
    </row>
    <row r="8" spans="1:22" ht="30" customHeight="1">
      <c r="A8" s="66"/>
      <c r="B8" s="67"/>
      <c r="C8" s="213">
        <v>1</v>
      </c>
      <c r="D8" s="135" t="s">
        <v>177</v>
      </c>
      <c r="E8" s="139">
        <v>6</v>
      </c>
      <c r="F8" s="63"/>
      <c r="G8" s="64"/>
      <c r="H8" s="64"/>
      <c r="I8" s="64"/>
      <c r="J8" s="64"/>
      <c r="K8" s="64"/>
      <c r="L8" s="64"/>
      <c r="M8" s="64"/>
      <c r="N8" s="64"/>
      <c r="O8" s="70"/>
      <c r="P8" s="70"/>
      <c r="Q8" s="70"/>
      <c r="R8" s="70"/>
      <c r="S8" s="70"/>
      <c r="T8" s="70"/>
      <c r="U8" s="70"/>
      <c r="V8" s="70"/>
    </row>
    <row r="9" spans="1:6" ht="29.25" customHeight="1">
      <c r="A9" s="119"/>
      <c r="B9" s="133"/>
      <c r="C9" s="214">
        <v>2</v>
      </c>
      <c r="D9" s="135" t="s">
        <v>178</v>
      </c>
      <c r="E9" s="139">
        <v>6</v>
      </c>
      <c r="F9" s="136"/>
    </row>
    <row r="10" spans="1:6" ht="29.25" customHeight="1">
      <c r="A10" s="119"/>
      <c r="B10" s="133"/>
      <c r="C10" s="215">
        <v>3</v>
      </c>
      <c r="D10" s="179" t="s">
        <v>179</v>
      </c>
      <c r="E10" s="141">
        <v>6</v>
      </c>
      <c r="F10" s="136"/>
    </row>
    <row r="11" spans="1:6" ht="36" customHeight="1">
      <c r="A11" s="119"/>
      <c r="B11" s="133"/>
      <c r="C11" s="215">
        <v>4</v>
      </c>
      <c r="D11" s="179" t="s">
        <v>180</v>
      </c>
      <c r="E11" s="141">
        <v>0</v>
      </c>
      <c r="F11" s="136"/>
    </row>
    <row r="12" spans="1:6" ht="29.25" customHeight="1">
      <c r="A12" s="119"/>
      <c r="B12" s="133"/>
      <c r="C12" s="216">
        <v>5</v>
      </c>
      <c r="D12" s="217" t="s">
        <v>181</v>
      </c>
      <c r="E12" s="189"/>
      <c r="F12" s="136"/>
    </row>
    <row r="13" spans="1:6" ht="29.25" customHeight="1" thickBot="1">
      <c r="A13" s="119"/>
      <c r="B13" s="133"/>
      <c r="C13" s="218">
        <v>6</v>
      </c>
      <c r="D13" s="219" t="s">
        <v>182</v>
      </c>
      <c r="E13" s="220">
        <v>6</v>
      </c>
      <c r="F13" s="136"/>
    </row>
    <row r="14" spans="1:6" ht="11.25">
      <c r="A14" s="119"/>
      <c r="B14" s="120"/>
      <c r="C14" s="146"/>
      <c r="D14" s="122"/>
      <c r="E14" s="123"/>
      <c r="F14" s="124"/>
    </row>
    <row r="15" spans="1:5" ht="11.25">
      <c r="A15" s="119"/>
      <c r="B15" s="119"/>
      <c r="C15" s="119"/>
      <c r="D15" s="125"/>
      <c r="E15" s="126"/>
    </row>
  </sheetData>
  <mergeCells count="1">
    <mergeCell ref="C4:E4"/>
  </mergeCells>
  <dataValidations count="2">
    <dataValidation type="whole" allowBlank="1" showInputMessage="1" showErrorMessage="1" sqref="E8:E11 E13">
      <formula1>-99999999999</formula1>
      <formula2>999999999999</formula2>
    </dataValidation>
    <dataValidation type="decimal" allowBlank="1" showInputMessage="1" showErrorMessage="1" sqref="E12">
      <formula1>-9999999999</formula1>
      <formula2>999999999999</formula2>
    </dataValidation>
  </dataValidations>
  <hyperlinks>
    <hyperlink ref="D3" location="'Список листов'!A1" tooltip="К списку листов" display="Список листов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76"/>
  <sheetViews>
    <sheetView workbookViewId="0" topLeftCell="C26">
      <selection activeCell="H38" sqref="H38"/>
    </sheetView>
  </sheetViews>
  <sheetFormatPr defaultColWidth="9.140625" defaultRowHeight="12.75"/>
  <cols>
    <col min="1" max="2" width="3.7109375" style="55" customWidth="1"/>
    <col min="3" max="3" width="6.8515625" style="55" customWidth="1"/>
    <col min="4" max="4" width="60.7109375" style="55" customWidth="1"/>
    <col min="5" max="5" width="16.8515625" style="55" customWidth="1"/>
    <col min="6" max="6" width="40.7109375" style="55" customWidth="1"/>
    <col min="7" max="7" width="3.7109375" style="55" customWidth="1"/>
    <col min="8" max="16384" width="9.140625" style="55" customWidth="1"/>
  </cols>
  <sheetData>
    <row r="2" spans="2:7" ht="8.25" customHeight="1">
      <c r="B2" s="56"/>
      <c r="C2" s="57"/>
      <c r="D2" s="57"/>
      <c r="E2" s="57"/>
      <c r="F2" s="57"/>
      <c r="G2" s="58"/>
    </row>
    <row r="3" spans="2:27" ht="5.25" customHeight="1">
      <c r="B3" s="59"/>
      <c r="C3" s="60"/>
      <c r="D3" s="61" t="s">
        <v>39</v>
      </c>
      <c r="E3" s="221"/>
      <c r="F3" s="60"/>
      <c r="G3" s="63"/>
      <c r="H3" s="64"/>
      <c r="I3" s="64"/>
      <c r="J3" s="64"/>
      <c r="K3" s="64"/>
      <c r="L3" s="64"/>
      <c r="M3" s="64"/>
      <c r="N3" s="64"/>
      <c r="O3" s="64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23" ht="22.5" customHeight="1">
      <c r="A4" s="66"/>
      <c r="B4" s="67"/>
      <c r="C4" s="267" t="s">
        <v>183</v>
      </c>
      <c r="D4" s="268"/>
      <c r="E4" s="268"/>
      <c r="F4" s="269"/>
      <c r="G4" s="68"/>
      <c r="H4" s="69"/>
      <c r="I4" s="69"/>
      <c r="J4" s="69"/>
      <c r="K4" s="69"/>
      <c r="L4" s="69"/>
      <c r="M4" s="69"/>
      <c r="N4" s="69"/>
      <c r="O4" s="69"/>
      <c r="P4" s="70"/>
      <c r="Q4" s="70"/>
      <c r="R4" s="70"/>
      <c r="S4" s="70"/>
      <c r="T4" s="70"/>
      <c r="U4" s="70"/>
      <c r="V4" s="70"/>
      <c r="W4" s="70"/>
    </row>
    <row r="5" spans="1:23" ht="12" thickBot="1">
      <c r="A5" s="66"/>
      <c r="B5" s="67"/>
      <c r="C5" s="60"/>
      <c r="D5" s="60"/>
      <c r="E5" s="60"/>
      <c r="F5" s="60"/>
      <c r="G5" s="63"/>
      <c r="H5" s="64"/>
      <c r="I5" s="64"/>
      <c r="J5" s="64"/>
      <c r="K5" s="64"/>
      <c r="L5" s="64"/>
      <c r="M5" s="64"/>
      <c r="N5" s="64"/>
      <c r="O5" s="64"/>
      <c r="P5" s="70"/>
      <c r="Q5" s="70"/>
      <c r="R5" s="70"/>
      <c r="S5" s="70"/>
      <c r="T5" s="70"/>
      <c r="U5" s="70"/>
      <c r="V5" s="70"/>
      <c r="W5" s="70"/>
    </row>
    <row r="6" spans="1:23" ht="23.25" thickBot="1">
      <c r="A6" s="66"/>
      <c r="B6" s="67"/>
      <c r="C6" s="127" t="s">
        <v>41</v>
      </c>
      <c r="D6" s="222" t="s">
        <v>42</v>
      </c>
      <c r="E6" s="222" t="s">
        <v>43</v>
      </c>
      <c r="F6" s="129" t="s">
        <v>44</v>
      </c>
      <c r="G6" s="63"/>
      <c r="H6" s="64"/>
      <c r="I6" s="64"/>
      <c r="J6" s="64"/>
      <c r="K6" s="64"/>
      <c r="L6" s="64"/>
      <c r="M6" s="64"/>
      <c r="N6" s="64"/>
      <c r="O6" s="64"/>
      <c r="P6" s="70"/>
      <c r="Q6" s="70"/>
      <c r="R6" s="70"/>
      <c r="S6" s="70"/>
      <c r="T6" s="70"/>
      <c r="U6" s="70"/>
      <c r="V6" s="70"/>
      <c r="W6" s="70"/>
    </row>
    <row r="7" spans="1:23" ht="12" thickBot="1">
      <c r="A7" s="66"/>
      <c r="B7" s="67"/>
      <c r="C7" s="153">
        <v>1</v>
      </c>
      <c r="D7" s="223">
        <f>C7+1</f>
        <v>2</v>
      </c>
      <c r="E7" s="77">
        <f>D7+1</f>
        <v>3</v>
      </c>
      <c r="F7" s="129">
        <f>E7+1</f>
        <v>4</v>
      </c>
      <c r="G7" s="63"/>
      <c r="H7" s="64"/>
      <c r="I7" s="64"/>
      <c r="J7" s="64"/>
      <c r="K7" s="64"/>
      <c r="L7" s="64"/>
      <c r="M7" s="64"/>
      <c r="N7" s="64"/>
      <c r="O7" s="64"/>
      <c r="P7" s="70"/>
      <c r="Q7" s="70"/>
      <c r="R7" s="70"/>
      <c r="S7" s="70"/>
      <c r="T7" s="70"/>
      <c r="U7" s="70"/>
      <c r="V7" s="70"/>
      <c r="W7" s="70"/>
    </row>
    <row r="8" spans="1:7" ht="22.5">
      <c r="A8" s="119"/>
      <c r="B8" s="133"/>
      <c r="C8" s="155" t="s">
        <v>50</v>
      </c>
      <c r="D8" s="224" t="s">
        <v>184</v>
      </c>
      <c r="E8" s="225" t="s">
        <v>185</v>
      </c>
      <c r="F8" s="226" t="s">
        <v>18</v>
      </c>
      <c r="G8" s="227"/>
    </row>
    <row r="9" spans="1:7" ht="11.25">
      <c r="A9" s="119"/>
      <c r="B9" s="133"/>
      <c r="C9" s="142" t="s">
        <v>61</v>
      </c>
      <c r="D9" s="228" t="s">
        <v>186</v>
      </c>
      <c r="E9" s="229" t="s">
        <v>187</v>
      </c>
      <c r="F9" s="181">
        <v>35808.23</v>
      </c>
      <c r="G9" s="136"/>
    </row>
    <row r="10" spans="1:7" ht="22.5">
      <c r="A10" s="119"/>
      <c r="B10" s="133"/>
      <c r="C10" s="142" t="s">
        <v>66</v>
      </c>
      <c r="D10" s="228" t="s">
        <v>188</v>
      </c>
      <c r="E10" s="229" t="s">
        <v>187</v>
      </c>
      <c r="F10" s="181">
        <f>F11+F12+F15+F25+F26+F27+F28+F29+F32+F35+F41+F63</f>
        <v>43772.48</v>
      </c>
      <c r="G10" s="136"/>
    </row>
    <row r="11" spans="1:7" ht="22.5">
      <c r="A11" s="119"/>
      <c r="B11" s="133"/>
      <c r="C11" s="142" t="s">
        <v>91</v>
      </c>
      <c r="D11" s="230" t="s">
        <v>189</v>
      </c>
      <c r="E11" s="229" t="s">
        <v>187</v>
      </c>
      <c r="F11" s="181">
        <v>0</v>
      </c>
      <c r="G11" s="136"/>
    </row>
    <row r="12" spans="1:7" ht="33.75">
      <c r="A12" s="119"/>
      <c r="B12" s="133"/>
      <c r="C12" s="134" t="s">
        <v>92</v>
      </c>
      <c r="D12" s="230" t="s">
        <v>190</v>
      </c>
      <c r="E12" s="229" t="s">
        <v>187</v>
      </c>
      <c r="F12" s="243">
        <v>9043.14</v>
      </c>
      <c r="G12" s="136"/>
    </row>
    <row r="13" spans="1:7" ht="11.25">
      <c r="A13" s="119"/>
      <c r="B13" s="133"/>
      <c r="C13" s="134" t="s">
        <v>191</v>
      </c>
      <c r="D13" s="231" t="s">
        <v>192</v>
      </c>
      <c r="E13" s="229" t="s">
        <v>193</v>
      </c>
      <c r="F13" s="243">
        <v>2.377</v>
      </c>
      <c r="G13" s="136"/>
    </row>
    <row r="14" spans="1:7" ht="11.25">
      <c r="A14" s="119"/>
      <c r="B14" s="133"/>
      <c r="C14" s="134" t="s">
        <v>194</v>
      </c>
      <c r="D14" s="231" t="s">
        <v>195</v>
      </c>
      <c r="E14" s="229" t="s">
        <v>196</v>
      </c>
      <c r="F14" s="243">
        <v>3804.648</v>
      </c>
      <c r="G14" s="136"/>
    </row>
    <row r="15" spans="1:7" ht="11.25">
      <c r="A15" s="119"/>
      <c r="B15" s="133"/>
      <c r="C15" s="134" t="s">
        <v>93</v>
      </c>
      <c r="D15" s="230" t="s">
        <v>197</v>
      </c>
      <c r="E15" s="229" t="s">
        <v>187</v>
      </c>
      <c r="F15" s="243">
        <v>775.17</v>
      </c>
      <c r="G15" s="136"/>
    </row>
    <row r="16" spans="1:7" ht="11.25">
      <c r="A16" s="119"/>
      <c r="B16" s="133"/>
      <c r="C16" s="134" t="s">
        <v>198</v>
      </c>
      <c r="D16" s="231" t="s">
        <v>199</v>
      </c>
      <c r="E16" s="229" t="s">
        <v>200</v>
      </c>
      <c r="F16" s="232">
        <f>SUM(F17:F24)</f>
        <v>25.32</v>
      </c>
      <c r="G16" s="136"/>
    </row>
    <row r="17" spans="1:7" ht="11.25">
      <c r="A17" s="119"/>
      <c r="B17" s="133"/>
      <c r="C17" s="134" t="s">
        <v>201</v>
      </c>
      <c r="D17" s="233" t="s">
        <v>202</v>
      </c>
      <c r="E17" s="229" t="s">
        <v>200</v>
      </c>
      <c r="F17" s="199">
        <v>25.32</v>
      </c>
      <c r="G17" s="136"/>
    </row>
    <row r="18" spans="1:7" ht="11.25">
      <c r="A18" s="119"/>
      <c r="B18" s="133"/>
      <c r="C18" s="134" t="s">
        <v>203</v>
      </c>
      <c r="D18" s="233" t="s">
        <v>204</v>
      </c>
      <c r="E18" s="229" t="s">
        <v>200</v>
      </c>
      <c r="F18" s="199"/>
      <c r="G18" s="136"/>
    </row>
    <row r="19" spans="1:7" ht="11.25">
      <c r="A19" s="119"/>
      <c r="B19" s="133"/>
      <c r="C19" s="134" t="s">
        <v>205</v>
      </c>
      <c r="D19" s="233" t="s">
        <v>206</v>
      </c>
      <c r="E19" s="229" t="s">
        <v>200</v>
      </c>
      <c r="F19" s="199"/>
      <c r="G19" s="136"/>
    </row>
    <row r="20" spans="1:7" ht="11.25">
      <c r="A20" s="119"/>
      <c r="B20" s="133"/>
      <c r="C20" s="134" t="s">
        <v>207</v>
      </c>
      <c r="D20" s="233" t="s">
        <v>208</v>
      </c>
      <c r="E20" s="229" t="s">
        <v>200</v>
      </c>
      <c r="F20" s="199"/>
      <c r="G20" s="136"/>
    </row>
    <row r="21" spans="1:7" ht="11.25">
      <c r="A21" s="119"/>
      <c r="B21" s="133"/>
      <c r="C21" s="134" t="s">
        <v>209</v>
      </c>
      <c r="D21" s="233" t="s">
        <v>210</v>
      </c>
      <c r="E21" s="229" t="s">
        <v>200</v>
      </c>
      <c r="F21" s="199"/>
      <c r="G21" s="136"/>
    </row>
    <row r="22" spans="1:7" ht="11.25">
      <c r="A22" s="119"/>
      <c r="B22" s="133"/>
      <c r="C22" s="134" t="s">
        <v>211</v>
      </c>
      <c r="D22" s="233" t="s">
        <v>212</v>
      </c>
      <c r="E22" s="229" t="s">
        <v>200</v>
      </c>
      <c r="F22" s="199"/>
      <c r="G22" s="136"/>
    </row>
    <row r="23" spans="1:7" ht="11.25">
      <c r="A23" s="119"/>
      <c r="B23" s="133"/>
      <c r="C23" s="134" t="s">
        <v>213</v>
      </c>
      <c r="D23" s="233" t="s">
        <v>214</v>
      </c>
      <c r="E23" s="229" t="s">
        <v>200</v>
      </c>
      <c r="F23" s="199"/>
      <c r="G23" s="136"/>
    </row>
    <row r="24" spans="1:7" ht="11.25">
      <c r="A24" s="119"/>
      <c r="B24" s="133"/>
      <c r="C24" s="134" t="s">
        <v>215</v>
      </c>
      <c r="D24" s="233" t="s">
        <v>216</v>
      </c>
      <c r="E24" s="229" t="s">
        <v>200</v>
      </c>
      <c r="F24" s="199"/>
      <c r="G24" s="136"/>
    </row>
    <row r="25" spans="1:7" ht="11.25">
      <c r="A25" s="119"/>
      <c r="B25" s="133"/>
      <c r="C25" s="134" t="s">
        <v>94</v>
      </c>
      <c r="D25" s="230" t="s">
        <v>217</v>
      </c>
      <c r="E25" s="229" t="s">
        <v>187</v>
      </c>
      <c r="F25" s="243">
        <v>6898.47</v>
      </c>
      <c r="G25" s="136"/>
    </row>
    <row r="26" spans="1:7" ht="22.5">
      <c r="A26" s="119"/>
      <c r="B26" s="133"/>
      <c r="C26" s="134" t="s">
        <v>95</v>
      </c>
      <c r="D26" s="230" t="s">
        <v>218</v>
      </c>
      <c r="E26" s="229" t="s">
        <v>187</v>
      </c>
      <c r="F26" s="243">
        <v>1789.79</v>
      </c>
      <c r="G26" s="136"/>
    </row>
    <row r="27" spans="1:7" ht="11.25">
      <c r="A27" s="119"/>
      <c r="B27" s="133"/>
      <c r="C27" s="134" t="s">
        <v>96</v>
      </c>
      <c r="D27" s="230" t="s">
        <v>219</v>
      </c>
      <c r="E27" s="229" t="s">
        <v>187</v>
      </c>
      <c r="F27" s="243">
        <v>6329.03</v>
      </c>
      <c r="G27" s="136"/>
    </row>
    <row r="28" spans="1:7" ht="11.25">
      <c r="A28" s="119"/>
      <c r="B28" s="133"/>
      <c r="C28" s="134" t="s">
        <v>97</v>
      </c>
      <c r="D28" s="230" t="s">
        <v>220</v>
      </c>
      <c r="E28" s="229" t="s">
        <v>187</v>
      </c>
      <c r="F28" s="199"/>
      <c r="G28" s="136"/>
    </row>
    <row r="29" spans="1:7" ht="11.25">
      <c r="A29" s="119"/>
      <c r="B29" s="133"/>
      <c r="C29" s="134" t="s">
        <v>221</v>
      </c>
      <c r="D29" s="230" t="s">
        <v>222</v>
      </c>
      <c r="E29" s="229" t="s">
        <v>187</v>
      </c>
      <c r="F29" s="243">
        <v>2212.93</v>
      </c>
      <c r="G29" s="136"/>
    </row>
    <row r="30" spans="1:7" ht="11.25">
      <c r="A30" s="119"/>
      <c r="B30" s="133"/>
      <c r="C30" s="134" t="s">
        <v>223</v>
      </c>
      <c r="D30" s="230" t="s">
        <v>217</v>
      </c>
      <c r="E30" s="229" t="s">
        <v>187</v>
      </c>
      <c r="F30" s="243">
        <v>1797.57</v>
      </c>
      <c r="G30" s="136"/>
    </row>
    <row r="31" spans="1:7" ht="11.25">
      <c r="A31" s="119"/>
      <c r="B31" s="133"/>
      <c r="C31" s="134" t="s">
        <v>224</v>
      </c>
      <c r="D31" s="230" t="s">
        <v>225</v>
      </c>
      <c r="E31" s="229" t="s">
        <v>187</v>
      </c>
      <c r="F31" s="243">
        <v>411.86</v>
      </c>
      <c r="G31" s="136"/>
    </row>
    <row r="32" spans="1:7" ht="11.25">
      <c r="A32" s="119"/>
      <c r="B32" s="133"/>
      <c r="C32" s="134" t="s">
        <v>226</v>
      </c>
      <c r="D32" s="230" t="s">
        <v>227</v>
      </c>
      <c r="E32" s="229" t="s">
        <v>187</v>
      </c>
      <c r="F32" s="243">
        <v>7723.72</v>
      </c>
      <c r="G32" s="136"/>
    </row>
    <row r="33" spans="1:7" ht="11.25">
      <c r="A33" s="119"/>
      <c r="B33" s="133"/>
      <c r="C33" s="134" t="s">
        <v>228</v>
      </c>
      <c r="D33" s="230" t="s">
        <v>217</v>
      </c>
      <c r="E33" s="229" t="s">
        <v>187</v>
      </c>
      <c r="F33" s="243">
        <f>4899.47741+336.75356</f>
        <v>5236.2309700000005</v>
      </c>
      <c r="G33" s="136"/>
    </row>
    <row r="34" spans="1:7" ht="11.25">
      <c r="A34" s="119"/>
      <c r="B34" s="133"/>
      <c r="C34" s="134" t="s">
        <v>229</v>
      </c>
      <c r="D34" s="230" t="s">
        <v>225</v>
      </c>
      <c r="E34" s="229" t="s">
        <v>187</v>
      </c>
      <c r="F34" s="243">
        <v>1113.86</v>
      </c>
      <c r="G34" s="136"/>
    </row>
    <row r="35" spans="1:7" ht="22.5">
      <c r="A35" s="119"/>
      <c r="B35" s="133"/>
      <c r="C35" s="134" t="s">
        <v>230</v>
      </c>
      <c r="D35" s="230" t="s">
        <v>231</v>
      </c>
      <c r="E35" s="229" t="s">
        <v>187</v>
      </c>
      <c r="F35" s="243">
        <v>3273.95</v>
      </c>
      <c r="G35" s="136"/>
    </row>
    <row r="36" spans="1:7" ht="11.25">
      <c r="A36" s="119"/>
      <c r="B36" s="133"/>
      <c r="C36" s="142" t="s">
        <v>232</v>
      </c>
      <c r="D36" s="230" t="s">
        <v>233</v>
      </c>
      <c r="E36" s="229" t="s">
        <v>187</v>
      </c>
      <c r="F36" s="244"/>
      <c r="G36" s="136"/>
    </row>
    <row r="37" spans="1:7" ht="11.25">
      <c r="A37" s="119"/>
      <c r="B37" s="133"/>
      <c r="C37" s="142" t="s">
        <v>234</v>
      </c>
      <c r="D37" s="230" t="s">
        <v>235</v>
      </c>
      <c r="E37" s="229" t="s">
        <v>187</v>
      </c>
      <c r="F37" s="244">
        <v>1760.06</v>
      </c>
      <c r="G37" s="136"/>
    </row>
    <row r="38" spans="1:7" ht="11.25">
      <c r="A38" s="119"/>
      <c r="B38" s="133"/>
      <c r="C38" s="142" t="s">
        <v>236</v>
      </c>
      <c r="D38" s="230" t="s">
        <v>296</v>
      </c>
      <c r="E38" s="229" t="s">
        <v>187</v>
      </c>
      <c r="F38" s="244">
        <f>F37/F39/12</f>
        <v>13.968730158730159</v>
      </c>
      <c r="G38" s="136"/>
    </row>
    <row r="39" spans="1:7" ht="11.25">
      <c r="A39" s="119"/>
      <c r="B39" s="133"/>
      <c r="C39" s="142" t="s">
        <v>237</v>
      </c>
      <c r="D39" s="230" t="s">
        <v>304</v>
      </c>
      <c r="E39" s="229" t="s">
        <v>238</v>
      </c>
      <c r="F39" s="245">
        <v>10.5</v>
      </c>
      <c r="G39" s="136"/>
    </row>
    <row r="40" spans="1:7" ht="22.5">
      <c r="A40" s="119"/>
      <c r="B40" s="133"/>
      <c r="C40" s="142" t="s">
        <v>239</v>
      </c>
      <c r="D40" s="230" t="s">
        <v>240</v>
      </c>
      <c r="E40" s="229" t="s">
        <v>187</v>
      </c>
      <c r="F40" s="244">
        <v>457.51</v>
      </c>
      <c r="G40" s="136"/>
    </row>
    <row r="41" spans="1:7" ht="22.5">
      <c r="A41" s="119"/>
      <c r="B41" s="133"/>
      <c r="C41" s="142" t="s">
        <v>241</v>
      </c>
      <c r="D41" s="230" t="s">
        <v>263</v>
      </c>
      <c r="E41" s="242" t="s">
        <v>187</v>
      </c>
      <c r="F41" s="181">
        <f>SUM(F42:F62)</f>
        <v>3838.6600000000003</v>
      </c>
      <c r="G41" s="136"/>
    </row>
    <row r="42" spans="1:7" ht="11.25">
      <c r="A42" s="119"/>
      <c r="B42" s="133"/>
      <c r="C42" s="142" t="s">
        <v>264</v>
      </c>
      <c r="D42" s="230" t="s">
        <v>256</v>
      </c>
      <c r="E42" s="242" t="s">
        <v>187</v>
      </c>
      <c r="F42" s="181">
        <v>728.55</v>
      </c>
      <c r="G42" s="136"/>
    </row>
    <row r="43" spans="1:7" ht="11.25">
      <c r="A43" s="119"/>
      <c r="B43" s="133"/>
      <c r="C43" s="142" t="s">
        <v>265</v>
      </c>
      <c r="D43" s="230" t="s">
        <v>272</v>
      </c>
      <c r="E43" s="242" t="s">
        <v>187</v>
      </c>
      <c r="F43" s="181">
        <v>7.42</v>
      </c>
      <c r="G43" s="136"/>
    </row>
    <row r="44" spans="1:7" ht="11.25">
      <c r="A44" s="119"/>
      <c r="B44" s="133"/>
      <c r="C44" s="142" t="s">
        <v>266</v>
      </c>
      <c r="D44" s="230" t="s">
        <v>257</v>
      </c>
      <c r="E44" s="242" t="s">
        <v>187</v>
      </c>
      <c r="F44" s="181">
        <v>20.96</v>
      </c>
      <c r="G44" s="136"/>
    </row>
    <row r="45" spans="1:7" ht="11.25">
      <c r="A45" s="119"/>
      <c r="B45" s="133"/>
      <c r="C45" s="142" t="s">
        <v>267</v>
      </c>
      <c r="D45" s="230" t="s">
        <v>258</v>
      </c>
      <c r="E45" s="242" t="s">
        <v>187</v>
      </c>
      <c r="F45" s="181">
        <v>192.23</v>
      </c>
      <c r="G45" s="136"/>
    </row>
    <row r="46" spans="1:7" ht="11.25">
      <c r="A46" s="119"/>
      <c r="B46" s="133"/>
      <c r="C46" s="142" t="s">
        <v>268</v>
      </c>
      <c r="D46" s="230" t="s">
        <v>259</v>
      </c>
      <c r="E46" s="242" t="s">
        <v>187</v>
      </c>
      <c r="F46" s="181">
        <v>431.95</v>
      </c>
      <c r="G46" s="136"/>
    </row>
    <row r="47" spans="1:7" ht="11.25">
      <c r="A47" s="119"/>
      <c r="B47" s="133"/>
      <c r="C47" s="142" t="s">
        <v>269</v>
      </c>
      <c r="D47" s="230" t="s">
        <v>301</v>
      </c>
      <c r="E47" s="242" t="s">
        <v>187</v>
      </c>
      <c r="F47" s="181">
        <v>2.96</v>
      </c>
      <c r="G47" s="136"/>
    </row>
    <row r="48" spans="1:7" ht="11.25">
      <c r="A48" s="119"/>
      <c r="B48" s="133"/>
      <c r="C48" s="142" t="s">
        <v>270</v>
      </c>
      <c r="D48" s="230" t="s">
        <v>283</v>
      </c>
      <c r="E48" s="242" t="s">
        <v>187</v>
      </c>
      <c r="F48" s="181">
        <v>4.7</v>
      </c>
      <c r="G48" s="136"/>
    </row>
    <row r="49" spans="1:7" ht="11.25">
      <c r="A49" s="119"/>
      <c r="B49" s="133"/>
      <c r="C49" s="142" t="s">
        <v>271</v>
      </c>
      <c r="D49" s="230" t="s">
        <v>284</v>
      </c>
      <c r="E49" s="242" t="s">
        <v>187</v>
      </c>
      <c r="F49" s="181">
        <v>84.2</v>
      </c>
      <c r="G49" s="136"/>
    </row>
    <row r="50" spans="1:7" ht="11.25">
      <c r="A50" s="119"/>
      <c r="B50" s="133"/>
      <c r="C50" s="142" t="s">
        <v>277</v>
      </c>
      <c r="D50" s="230" t="s">
        <v>285</v>
      </c>
      <c r="E50" s="242" t="s">
        <v>187</v>
      </c>
      <c r="F50" s="181">
        <v>25.9</v>
      </c>
      <c r="G50" s="136"/>
    </row>
    <row r="51" spans="1:7" ht="11.25">
      <c r="A51" s="119"/>
      <c r="B51" s="133"/>
      <c r="C51" s="142" t="s">
        <v>278</v>
      </c>
      <c r="D51" s="230" t="s">
        <v>293</v>
      </c>
      <c r="E51" s="242" t="s">
        <v>187</v>
      </c>
      <c r="F51" s="181">
        <v>2.4</v>
      </c>
      <c r="G51" s="136"/>
    </row>
    <row r="52" spans="1:7" ht="11.25">
      <c r="A52" s="119"/>
      <c r="B52" s="133"/>
      <c r="C52" s="142" t="s">
        <v>279</v>
      </c>
      <c r="D52" s="230" t="s">
        <v>286</v>
      </c>
      <c r="E52" s="242" t="s">
        <v>187</v>
      </c>
      <c r="F52" s="181">
        <v>6.5</v>
      </c>
      <c r="G52" s="136"/>
    </row>
    <row r="53" spans="1:7" ht="11.25">
      <c r="A53" s="119"/>
      <c r="B53" s="133"/>
      <c r="C53" s="142" t="s">
        <v>280</v>
      </c>
      <c r="D53" s="230" t="s">
        <v>287</v>
      </c>
      <c r="E53" s="242" t="s">
        <v>187</v>
      </c>
      <c r="F53" s="181">
        <v>69.06</v>
      </c>
      <c r="G53" s="136"/>
    </row>
    <row r="54" spans="1:7" ht="11.25">
      <c r="A54" s="119"/>
      <c r="B54" s="133"/>
      <c r="C54" s="142" t="s">
        <v>288</v>
      </c>
      <c r="D54" s="230" t="s">
        <v>260</v>
      </c>
      <c r="E54" s="242" t="s">
        <v>187</v>
      </c>
      <c r="F54" s="181">
        <v>162.9</v>
      </c>
      <c r="G54" s="136"/>
    </row>
    <row r="55" spans="1:7" ht="11.25">
      <c r="A55" s="119"/>
      <c r="B55" s="133"/>
      <c r="C55" s="142" t="s">
        <v>289</v>
      </c>
      <c r="D55" s="230" t="s">
        <v>261</v>
      </c>
      <c r="E55" s="242" t="s">
        <v>187</v>
      </c>
      <c r="F55" s="181">
        <v>4.16</v>
      </c>
      <c r="G55" s="136"/>
    </row>
    <row r="56" spans="1:7" ht="11.25">
      <c r="A56" s="119"/>
      <c r="B56" s="133"/>
      <c r="C56" s="142" t="s">
        <v>290</v>
      </c>
      <c r="D56" s="230" t="s">
        <v>274</v>
      </c>
      <c r="E56" s="242" t="s">
        <v>187</v>
      </c>
      <c r="F56" s="181">
        <f>22.5+9.35</f>
        <v>31.85</v>
      </c>
      <c r="G56" s="136"/>
    </row>
    <row r="57" spans="1:7" ht="11.25">
      <c r="A57" s="119"/>
      <c r="B57" s="133"/>
      <c r="C57" s="142" t="s">
        <v>291</v>
      </c>
      <c r="D57" s="230" t="s">
        <v>275</v>
      </c>
      <c r="E57" s="242" t="s">
        <v>187</v>
      </c>
      <c r="F57" s="181">
        <v>156.3</v>
      </c>
      <c r="G57" s="136"/>
    </row>
    <row r="58" spans="1:7" ht="11.25">
      <c r="A58" s="119"/>
      <c r="B58" s="133"/>
      <c r="C58" s="142" t="s">
        <v>297</v>
      </c>
      <c r="D58" s="230" t="s">
        <v>276</v>
      </c>
      <c r="E58" s="242" t="s">
        <v>187</v>
      </c>
      <c r="F58" s="181"/>
      <c r="G58" s="136"/>
    </row>
    <row r="59" spans="1:7" ht="11.25">
      <c r="A59" s="119"/>
      <c r="B59" s="133"/>
      <c r="C59" s="142" t="s">
        <v>292</v>
      </c>
      <c r="D59" s="230" t="s">
        <v>298</v>
      </c>
      <c r="E59" s="242" t="s">
        <v>187</v>
      </c>
      <c r="F59" s="181">
        <v>1561.98</v>
      </c>
      <c r="G59" s="136"/>
    </row>
    <row r="60" spans="1:7" ht="11.25">
      <c r="A60" s="119"/>
      <c r="B60" s="133"/>
      <c r="C60" s="142" t="s">
        <v>299</v>
      </c>
      <c r="D60" s="230" t="s">
        <v>302</v>
      </c>
      <c r="E60" s="242" t="s">
        <v>187</v>
      </c>
      <c r="F60" s="181">
        <v>33.06</v>
      </c>
      <c r="G60" s="136"/>
    </row>
    <row r="61" spans="1:7" ht="11.25">
      <c r="A61" s="119"/>
      <c r="B61" s="133"/>
      <c r="C61" s="142" t="s">
        <v>300</v>
      </c>
      <c r="D61" s="230" t="s">
        <v>303</v>
      </c>
      <c r="E61" s="242" t="s">
        <v>187</v>
      </c>
      <c r="F61" s="181">
        <v>311.58</v>
      </c>
      <c r="G61" s="136"/>
    </row>
    <row r="62" spans="1:7" ht="11.25">
      <c r="A62" s="119"/>
      <c r="B62" s="133"/>
      <c r="C62" s="142" t="s">
        <v>299</v>
      </c>
      <c r="D62" s="230" t="s">
        <v>281</v>
      </c>
      <c r="E62" s="242" t="s">
        <v>187</v>
      </c>
      <c r="F62" s="181"/>
      <c r="G62" s="136"/>
    </row>
    <row r="63" spans="1:7" ht="11.25">
      <c r="A63" s="119"/>
      <c r="B63" s="133"/>
      <c r="C63" s="142" t="s">
        <v>300</v>
      </c>
      <c r="D63" s="230" t="s">
        <v>262</v>
      </c>
      <c r="E63" s="242" t="s">
        <v>187</v>
      </c>
      <c r="F63" s="181">
        <f>17.8+1869.82</f>
        <v>1887.62</v>
      </c>
      <c r="G63" s="136"/>
    </row>
    <row r="64" spans="1:7" ht="22.5">
      <c r="A64" s="119"/>
      <c r="B64" s="133"/>
      <c r="C64" s="142" t="s">
        <v>68</v>
      </c>
      <c r="D64" s="228" t="s">
        <v>242</v>
      </c>
      <c r="E64" s="229" t="s">
        <v>187</v>
      </c>
      <c r="F64" s="181">
        <f>F9-F10</f>
        <v>-7964.25</v>
      </c>
      <c r="G64" s="136"/>
    </row>
    <row r="65" spans="1:7" ht="56.25">
      <c r="A65" s="119"/>
      <c r="B65" s="133"/>
      <c r="C65" s="142" t="s">
        <v>71</v>
      </c>
      <c r="D65" s="228" t="s">
        <v>243</v>
      </c>
      <c r="E65" s="229" t="s">
        <v>187</v>
      </c>
      <c r="F65" s="181"/>
      <c r="G65" s="136"/>
    </row>
    <row r="66" spans="1:7" ht="22.5">
      <c r="A66" s="119"/>
      <c r="B66" s="133"/>
      <c r="C66" s="142" t="s">
        <v>109</v>
      </c>
      <c r="D66" s="228" t="s">
        <v>244</v>
      </c>
      <c r="E66" s="229" t="s">
        <v>187</v>
      </c>
      <c r="F66" s="181"/>
      <c r="G66" s="136"/>
    </row>
    <row r="67" spans="1:7" ht="11.25">
      <c r="A67" s="119"/>
      <c r="B67" s="133"/>
      <c r="C67" s="142" t="s">
        <v>111</v>
      </c>
      <c r="D67" s="228" t="s">
        <v>245</v>
      </c>
      <c r="E67" s="229" t="s">
        <v>246</v>
      </c>
      <c r="F67" s="181">
        <v>2821.53</v>
      </c>
      <c r="G67" s="136"/>
    </row>
    <row r="68" spans="1:7" ht="22.5">
      <c r="A68" s="119"/>
      <c r="B68" s="133"/>
      <c r="C68" s="142" t="s">
        <v>131</v>
      </c>
      <c r="D68" s="228" t="s">
        <v>247</v>
      </c>
      <c r="E68" s="229" t="s">
        <v>246</v>
      </c>
      <c r="F68" s="181">
        <v>0</v>
      </c>
      <c r="G68" s="136"/>
    </row>
    <row r="69" spans="1:7" ht="11.25">
      <c r="A69" s="119"/>
      <c r="B69" s="133"/>
      <c r="C69" s="142" t="s">
        <v>133</v>
      </c>
      <c r="D69" s="228" t="s">
        <v>248</v>
      </c>
      <c r="E69" s="229" t="s">
        <v>246</v>
      </c>
      <c r="F69" s="181">
        <v>3434.12</v>
      </c>
      <c r="G69" s="136"/>
    </row>
    <row r="70" spans="1:7" ht="22.5">
      <c r="A70" s="119"/>
      <c r="B70" s="133"/>
      <c r="C70" s="142" t="s">
        <v>135</v>
      </c>
      <c r="D70" s="234" t="s">
        <v>249</v>
      </c>
      <c r="E70" s="229" t="s">
        <v>250</v>
      </c>
      <c r="F70" s="181">
        <v>8.82</v>
      </c>
      <c r="G70" s="136"/>
    </row>
    <row r="71" spans="1:7" ht="22.5">
      <c r="A71" s="119"/>
      <c r="B71" s="133"/>
      <c r="C71" s="142" t="s">
        <v>137</v>
      </c>
      <c r="D71" s="234" t="s">
        <v>251</v>
      </c>
      <c r="E71" s="229" t="s">
        <v>250</v>
      </c>
      <c r="F71" s="181">
        <v>25.83</v>
      </c>
      <c r="G71" s="136"/>
    </row>
    <row r="72" spans="1:7" ht="11.25">
      <c r="A72" s="119"/>
      <c r="B72" s="133"/>
      <c r="C72" s="142" t="s">
        <v>139</v>
      </c>
      <c r="D72" s="234" t="s">
        <v>252</v>
      </c>
      <c r="E72" s="229" t="s">
        <v>253</v>
      </c>
      <c r="F72" s="141">
        <v>7</v>
      </c>
      <c r="G72" s="136"/>
    </row>
    <row r="73" spans="1:7" ht="11.25">
      <c r="A73" s="119"/>
      <c r="B73" s="133"/>
      <c r="C73" s="142" t="s">
        <v>141</v>
      </c>
      <c r="D73" s="234" t="s">
        <v>254</v>
      </c>
      <c r="E73" s="229" t="s">
        <v>253</v>
      </c>
      <c r="F73" s="141">
        <v>1</v>
      </c>
      <c r="G73" s="136"/>
    </row>
    <row r="74" spans="1:7" ht="22.5">
      <c r="A74" s="119"/>
      <c r="B74" s="133"/>
      <c r="C74" s="186" t="s">
        <v>143</v>
      </c>
      <c r="D74" s="235" t="s">
        <v>255</v>
      </c>
      <c r="E74" s="236" t="s">
        <v>294</v>
      </c>
      <c r="F74" s="246">
        <v>35.5</v>
      </c>
      <c r="G74" s="136"/>
    </row>
    <row r="75" spans="1:7" ht="12" thickBot="1">
      <c r="A75" s="119"/>
      <c r="B75" s="133"/>
      <c r="C75" s="237" t="s">
        <v>145</v>
      </c>
      <c r="D75" s="238" t="s">
        <v>98</v>
      </c>
      <c r="E75" s="239"/>
      <c r="F75" s="240"/>
      <c r="G75" s="136"/>
    </row>
    <row r="76" spans="2:7" ht="11.25">
      <c r="B76" s="241"/>
      <c r="C76" s="123"/>
      <c r="D76" s="123"/>
      <c r="E76" s="123"/>
      <c r="F76" s="123"/>
      <c r="G76" s="124"/>
    </row>
  </sheetData>
  <mergeCells count="1">
    <mergeCell ref="C4:F4"/>
  </mergeCells>
  <dataValidations count="3">
    <dataValidation type="textLength" operator="lessThanOrEqual" allowBlank="1" showInputMessage="1" showErrorMessage="1" sqref="F75">
      <formula1>300</formula1>
    </dataValidation>
    <dataValidation type="decimal" allowBlank="1" showInputMessage="1" showErrorMessage="1" sqref="F9:F74">
      <formula1>-999999999</formula1>
      <formula2>999999999999</formula2>
    </dataValidation>
    <dataValidation type="list" allowBlank="1" showInputMessage="1" showErrorMessage="1" sqref="F8">
      <formula1>kind_of_activity</formula1>
    </dataValidation>
  </dataValidations>
  <hyperlinks>
    <hyperlink ref="D3" location="'Список листов'!A1" tooltip="К списку листов" display="Список листов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sennyh</cp:lastModifiedBy>
  <cp:lastPrinted>2010-12-14T10:18:21Z</cp:lastPrinted>
  <dcterms:created xsi:type="dcterms:W3CDTF">1996-10-08T23:32:33Z</dcterms:created>
  <dcterms:modified xsi:type="dcterms:W3CDTF">2010-12-15T08:52:50Z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